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fciacca\Documents\toccacelo\411_recinzioni\"/>
    </mc:Choice>
  </mc:AlternateContent>
  <xr:revisionPtr revIDLastSave="0" documentId="8_{1B235EB4-FF44-4F30-AD0E-93B61A54B6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i0zd6/U7r+QNEGUq9FweW8j43sSg=="/>
    </ext>
  </extLst>
</workbook>
</file>

<file path=xl/calcChain.xml><?xml version="1.0" encoding="utf-8"?>
<calcChain xmlns="http://schemas.openxmlformats.org/spreadsheetml/2006/main">
  <c r="D27" i="1" l="1"/>
  <c r="D28" i="1" s="1"/>
  <c r="D31" i="1" s="1"/>
  <c r="D18" i="1" s="1"/>
  <c r="B23" i="1" s="1"/>
  <c r="A14" i="1"/>
  <c r="D14" i="1" s="1"/>
  <c r="A13" i="1"/>
  <c r="D13" i="1" s="1"/>
  <c r="A12" i="1"/>
  <c r="D12" i="1" s="1"/>
  <c r="D11" i="1"/>
  <c r="D16" i="1" l="1"/>
  <c r="B22" i="1" s="1"/>
</calcChain>
</file>

<file path=xl/sharedStrings.xml><?xml version="1.0" encoding="utf-8"?>
<sst xmlns="http://schemas.openxmlformats.org/spreadsheetml/2006/main" count="36" uniqueCount="36">
  <si>
    <t>PSR UMBRIA 2014/2020 - TIPOLOGIA DI INTERVENTO 4.1.1 - “Investimenti nelle aziende agricole per la salvaguardia sanitaria degli allevamenti suinicoli allo stato brado o semibrado”</t>
  </si>
  <si>
    <t xml:space="preserve"> BENEFICIARIO:</t>
  </si>
  <si>
    <t>SPESE TECNICHE PER INVESTIMENTI IMMOBILIARI</t>
  </si>
  <si>
    <t>Importo spese tecniche  calcolate sulla base della tabella prevista dal bando (A)</t>
  </si>
  <si>
    <t>Importo spese tecniche calcolate ai sensi del dm 140/2012  (B)</t>
  </si>
  <si>
    <t xml:space="preserve">Importo spese tecniche inserite in domanda (C) </t>
  </si>
  <si>
    <t>VERIFICA CONGRUITÀ</t>
  </si>
  <si>
    <t>Confronto  C/A</t>
  </si>
  <si>
    <t>Confronto  C/B</t>
  </si>
  <si>
    <t xml:space="preserve">Importo spese tecniche calcolate ai sensi del dm 140/2012  </t>
  </si>
  <si>
    <t>CATEGORIA D'OPERA:</t>
  </si>
  <si>
    <t>AGRICOLTURA E FORESTE, SICUREZZA ALIMENTARE</t>
  </si>
  <si>
    <t>V</t>
  </si>
  <si>
    <t>Valore dell'opera</t>
  </si>
  <si>
    <t>P</t>
  </si>
  <si>
    <t>Parametro sul valore dell'opera</t>
  </si>
  <si>
    <t>(0,03 + 10 / V0,4)</t>
  </si>
  <si>
    <t>G</t>
  </si>
  <si>
    <t>Complessità della prestazione</t>
  </si>
  <si>
    <t>INTERVENTI DI MIGLIORAMENTO FONDIARIO AGRARIO E RURALE; INTERVENTI DI PIANIFICAZIONE
ALIMENTARE1</t>
  </si>
  <si>
    <t>∑Q</t>
  </si>
  <si>
    <t xml:space="preserve">Totale incidenze Q delle prestazioni professionali (Qa IV.04/Qa IV.06/Qa V.01/Qb III.01/ Qb III.03/Qb III.07/QcI.01/Qc I.09/Qd I.01)  </t>
  </si>
  <si>
    <t xml:space="preserve">COMPENSO AL NETTO DI SPESE ED ONERI DI LEGGE </t>
  </si>
  <si>
    <t>V * P * G * ∑Q =</t>
  </si>
  <si>
    <r>
      <rPr>
        <b/>
        <sz val="11"/>
        <color theme="1"/>
        <rFont val="Arial"/>
      </rPr>
      <t>Totale incidenze Q delle prestazioni professionali (Qa IV.04/Qa IV.06/Qa V.01/Qb III.01/ Qb III.03/Qb III.07/QcI.01/Qc I.09/Qd I.01)</t>
    </r>
    <r>
      <rPr>
        <sz val="11"/>
        <color theme="1"/>
        <rFont val="Arial"/>
      </rPr>
      <t xml:space="preserve">  </t>
    </r>
  </si>
  <si>
    <t>QaIV.04: Predisposizioni di fascicoli aziendali e di progetto finalizzati all'accesso ai contributi comunitari (QaIV.04|0.150)</t>
  </si>
  <si>
    <t>QaV.01: Piani economici, aziendali, business plan e di investimento (QaV.01|0.140)</t>
  </si>
  <si>
    <t>QbIII.01: Relazione generale e specialistiche, Elaborati grafici, Calcoli esecutivi (art 33, comma 1, lettere a), b), c), d), D.P.R. 207/2010) (QbIII.01|0.040)</t>
  </si>
  <si>
    <t>QbIII.07: Piano di Sicurezza e Coordinamento - Piano di sicurezza alimentare (QbIII.07|0.100)</t>
  </si>
  <si>
    <t>QbIII.03: Computo metrico estimativo, Quadro economico, Elenco prezzi e eventuale analisi, Quadro dell'incidenza percentuale della quantità di manodopera (art.33, comma 1, lettere f),. g), i), D.P.R. 207/2010) (QbIII.03|0.030)</t>
  </si>
  <si>
    <t>QcI.01: Direzione lavori, assistenza al collaudo, prove d'officina (art.148, D.P.R. 207/10) (QcI.01|0.420)</t>
  </si>
  <si>
    <t>QcI.09: Contabilità dei lavori a misura (art.185, D.P.R. 207/2010) (QcI.09|0.130)</t>
  </si>
  <si>
    <t>Importo Investimento (al netto delle spese tecniche)</t>
  </si>
  <si>
    <t>VERIFICA CONGRUITÀ SPESE TECNICHE (DM 140/2012)</t>
  </si>
  <si>
    <t>n. domanda di sostegno SIAN</t>
  </si>
  <si>
    <t>CUAA: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</si>
</sst>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"/>
  </numFmts>
  <fonts count="11">
    <font>
      <sz val="11"/>
      <color theme="1"/>
      <name val="Calibri"/>
      <scheme val="minor"/>
    </font>
    <font>
      <b/>
      <sz val="14"/>
      <color theme="1"/>
      <name val="Arial"/>
    </font>
    <font>
      <sz val="11"/>
      <name val="Calibri"/>
    </font>
    <font>
      <sz val="12"/>
      <color theme="1"/>
      <name val="Arial"/>
    </font>
    <font>
      <b/>
      <sz val="12"/>
      <color theme="1"/>
      <name val="Arial"/>
    </font>
    <font>
      <sz val="11"/>
      <color theme="1"/>
      <name val="Arial"/>
    </font>
    <font>
      <b/>
      <sz val="11"/>
      <color theme="1"/>
      <name val="Arial"/>
    </font>
    <font>
      <sz val="12"/>
      <color rgb="FF000000"/>
      <name val="Arial"/>
    </font>
    <font>
      <sz val="12"/>
      <color theme="1"/>
      <name val="Arial"/>
      <family val="2"/>
    </font>
    <font>
      <sz val="11"/>
      <name val="Calibri"/>
      <family val="2"/>
    </font>
    <font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DBE5F1"/>
        <bgColor rgb="FFDBE5F1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rgb="FFEAE9ED"/>
      </patternFill>
    </fill>
    <fill>
      <patternFill patternType="solid">
        <fgColor theme="0" tint="-0.499984740745262"/>
        <bgColor rgb="FFEAE9ED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FF00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</borders>
  <cellStyleXfs count="1">
    <xf numFmtId="0" fontId="0" fillId="0" borderId="0"/>
  </cellStyleXfs>
  <cellXfs count="72">
    <xf numFmtId="0" fontId="0" fillId="0" borderId="0" xfId="0" applyFont="1" applyAlignment="1"/>
    <xf numFmtId="0" fontId="3" fillId="0" borderId="0" xfId="0" applyFont="1" applyProtection="1"/>
    <xf numFmtId="0" fontId="0" fillId="0" borderId="0" xfId="0" applyFont="1" applyAlignment="1" applyProtection="1"/>
    <xf numFmtId="0" fontId="4" fillId="5" borderId="11" xfId="0" applyFont="1" applyFill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11" xfId="0" applyFont="1" applyBorder="1" applyAlignment="1" applyProtection="1">
      <alignment horizontal="left" vertical="center"/>
    </xf>
    <xf numFmtId="0" fontId="4" fillId="0" borderId="4" xfId="0" applyFont="1" applyBorder="1" applyProtection="1"/>
    <xf numFmtId="0" fontId="3" fillId="0" borderId="11" xfId="0" applyFont="1" applyBorder="1" applyProtection="1"/>
    <xf numFmtId="0" fontId="3" fillId="0" borderId="4" xfId="0" applyFont="1" applyBorder="1" applyProtection="1"/>
    <xf numFmtId="0" fontId="3" fillId="0" borderId="12" xfId="0" applyFont="1" applyBorder="1" applyProtection="1"/>
    <xf numFmtId="164" fontId="3" fillId="0" borderId="11" xfId="0" applyNumberFormat="1" applyFont="1" applyBorder="1" applyProtection="1"/>
    <xf numFmtId="164" fontId="3" fillId="0" borderId="4" xfId="0" applyNumberFormat="1" applyFont="1" applyBorder="1" applyProtection="1"/>
    <xf numFmtId="164" fontId="3" fillId="0" borderId="12" xfId="0" applyNumberFormat="1" applyFont="1" applyBorder="1" applyProtection="1"/>
    <xf numFmtId="164" fontId="3" fillId="4" borderId="12" xfId="0" applyNumberFormat="1" applyFont="1" applyFill="1" applyBorder="1" applyAlignment="1" applyProtection="1">
      <alignment horizontal="center"/>
    </xf>
    <xf numFmtId="164" fontId="3" fillId="0" borderId="12" xfId="0" applyNumberFormat="1" applyFont="1" applyBorder="1" applyAlignment="1" applyProtection="1">
      <alignment vertical="center"/>
    </xf>
    <xf numFmtId="0" fontId="4" fillId="0" borderId="11" xfId="0" applyFont="1" applyBorder="1" applyAlignment="1" applyProtection="1">
      <alignment vertical="center" wrapText="1"/>
    </xf>
    <xf numFmtId="0" fontId="3" fillId="0" borderId="0" xfId="0" applyFont="1" applyAlignment="1" applyProtection="1">
      <alignment horizontal="center" vertical="center"/>
    </xf>
    <xf numFmtId="0" fontId="3" fillId="0" borderId="11" xfId="0" applyFont="1" applyBorder="1" applyAlignment="1" applyProtection="1">
      <alignment horizontal="left" vertical="center" wrapText="1"/>
    </xf>
    <xf numFmtId="0" fontId="3" fillId="0" borderId="11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vertical="center"/>
    </xf>
    <xf numFmtId="164" fontId="3" fillId="0" borderId="12" xfId="0" applyNumberFormat="1" applyFont="1" applyBorder="1" applyAlignment="1" applyProtection="1">
      <alignment horizontal="right" vertical="center"/>
    </xf>
    <xf numFmtId="0" fontId="3" fillId="0" borderId="4" xfId="0" applyFont="1" applyBorder="1" applyAlignment="1" applyProtection="1">
      <alignment wrapText="1"/>
    </xf>
    <xf numFmtId="0" fontId="3" fillId="0" borderId="12" xfId="0" applyFont="1" applyBorder="1" applyAlignment="1" applyProtection="1">
      <alignment horizontal="right" vertical="center"/>
    </xf>
    <xf numFmtId="0" fontId="3" fillId="0" borderId="4" xfId="0" applyFont="1" applyBorder="1" applyAlignment="1" applyProtection="1">
      <alignment vertical="center" wrapText="1"/>
    </xf>
    <xf numFmtId="0" fontId="3" fillId="0" borderId="4" xfId="0" applyFont="1" applyBorder="1" applyAlignment="1" applyProtection="1">
      <alignment horizontal="left" vertical="center" wrapText="1"/>
    </xf>
    <xf numFmtId="0" fontId="3" fillId="0" borderId="11" xfId="0" applyFont="1" applyBorder="1" applyAlignment="1" applyProtection="1">
      <alignment wrapText="1"/>
    </xf>
    <xf numFmtId="0" fontId="3" fillId="0" borderId="4" xfId="0" applyFont="1" applyBorder="1" applyAlignment="1" applyProtection="1">
      <alignment horizontal="right" vertical="center"/>
    </xf>
    <xf numFmtId="0" fontId="7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wrapText="1"/>
    </xf>
    <xf numFmtId="164" fontId="4" fillId="8" borderId="12" xfId="0" applyNumberFormat="1" applyFont="1" applyFill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horizontal="left" vertical="center" wrapText="1"/>
    </xf>
    <xf numFmtId="0" fontId="2" fillId="0" borderId="2" xfId="0" applyFont="1" applyBorder="1" applyProtection="1"/>
    <xf numFmtId="0" fontId="2" fillId="0" borderId="3" xfId="0" applyFont="1" applyBorder="1" applyProtection="1"/>
    <xf numFmtId="0" fontId="4" fillId="0" borderId="9" xfId="0" applyFont="1" applyBorder="1" applyAlignment="1" applyProtection="1">
      <alignment horizontal="left" vertical="center" wrapText="1"/>
    </xf>
    <xf numFmtId="0" fontId="4" fillId="3" borderId="9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164" fontId="3" fillId="2" borderId="9" xfId="0" applyNumberFormat="1" applyFont="1" applyFill="1" applyBorder="1" applyAlignment="1" applyProtection="1">
      <alignment horizontal="center"/>
    </xf>
    <xf numFmtId="0" fontId="2" fillId="0" borderId="10" xfId="0" applyFont="1" applyBorder="1" applyProtection="1"/>
    <xf numFmtId="4" fontId="4" fillId="4" borderId="1" xfId="0" applyNumberFormat="1" applyFont="1" applyFill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center"/>
    </xf>
    <xf numFmtId="0" fontId="5" fillId="0" borderId="9" xfId="0" applyFont="1" applyBorder="1" applyAlignment="1" applyProtection="1">
      <alignment horizontal="left" vertical="center"/>
    </xf>
    <xf numFmtId="0" fontId="4" fillId="7" borderId="9" xfId="0" applyFont="1" applyFill="1" applyBorder="1" applyAlignment="1" applyProtection="1">
      <alignment horizontal="center" vertical="center" wrapText="1"/>
    </xf>
    <xf numFmtId="0" fontId="2" fillId="7" borderId="2" xfId="0" applyFont="1" applyFill="1" applyBorder="1" applyProtection="1"/>
    <xf numFmtId="0" fontId="2" fillId="7" borderId="10" xfId="0" applyFont="1" applyFill="1" applyBorder="1" applyProtection="1"/>
    <xf numFmtId="0" fontId="4" fillId="0" borderId="9" xfId="0" applyFont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/>
    </xf>
    <xf numFmtId="0" fontId="3" fillId="7" borderId="9" xfId="0" applyFont="1" applyFill="1" applyBorder="1" applyAlignment="1" applyProtection="1">
      <alignment horizontal="center"/>
    </xf>
    <xf numFmtId="0" fontId="7" fillId="0" borderId="13" xfId="0" applyFont="1" applyBorder="1" applyAlignment="1" applyProtection="1">
      <alignment horizontal="center" wrapText="1"/>
    </xf>
    <xf numFmtId="0" fontId="2" fillId="0" borderId="5" xfId="0" applyFont="1" applyBorder="1" applyProtection="1"/>
    <xf numFmtId="0" fontId="2" fillId="0" borderId="14" xfId="0" applyFont="1" applyBorder="1" applyProtection="1"/>
    <xf numFmtId="0" fontId="1" fillId="0" borderId="6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10" xfId="0" applyFont="1" applyBorder="1" applyAlignment="1" applyProtection="1">
      <alignment horizontal="center"/>
    </xf>
    <xf numFmtId="0" fontId="4" fillId="6" borderId="9" xfId="0" applyFont="1" applyFill="1" applyBorder="1" applyAlignment="1" applyProtection="1">
      <alignment horizontal="center" vertical="center"/>
    </xf>
    <xf numFmtId="0" fontId="4" fillId="6" borderId="2" xfId="0" applyFont="1" applyFill="1" applyBorder="1" applyAlignment="1" applyProtection="1">
      <alignment horizontal="center" vertical="center"/>
    </xf>
    <xf numFmtId="0" fontId="4" fillId="6" borderId="10" xfId="0" applyFont="1" applyFill="1" applyBorder="1" applyAlignment="1" applyProtection="1">
      <alignment horizontal="center" vertical="center"/>
    </xf>
    <xf numFmtId="0" fontId="1" fillId="7" borderId="9" xfId="0" applyFont="1" applyFill="1" applyBorder="1" applyAlignment="1" applyProtection="1">
      <alignment horizontal="center"/>
    </xf>
    <xf numFmtId="0" fontId="1" fillId="7" borderId="2" xfId="0" applyFont="1" applyFill="1" applyBorder="1" applyAlignment="1" applyProtection="1">
      <alignment horizontal="center"/>
    </xf>
    <xf numFmtId="0" fontId="1" fillId="7" borderId="10" xfId="0" applyFont="1" applyFill="1" applyBorder="1" applyAlignment="1" applyProtection="1">
      <alignment horizontal="center"/>
    </xf>
    <xf numFmtId="49" fontId="8" fillId="9" borderId="1" xfId="0" applyNumberFormat="1" applyFont="1" applyFill="1" applyBorder="1" applyAlignment="1" applyProtection="1">
      <alignment horizontal="left" vertical="center"/>
      <protection locked="0"/>
    </xf>
    <xf numFmtId="49" fontId="9" fillId="8" borderId="2" xfId="0" applyNumberFormat="1" applyFont="1" applyFill="1" applyBorder="1" applyAlignment="1" applyProtection="1">
      <alignment horizontal="left"/>
      <protection locked="0"/>
    </xf>
    <xf numFmtId="49" fontId="9" fillId="8" borderId="10" xfId="0" applyNumberFormat="1" applyFont="1" applyFill="1" applyBorder="1" applyAlignment="1" applyProtection="1">
      <alignment horizontal="left"/>
      <protection locked="0"/>
    </xf>
    <xf numFmtId="49" fontId="10" fillId="8" borderId="1" xfId="0" applyNumberFormat="1" applyFont="1" applyFill="1" applyBorder="1" applyAlignment="1" applyProtection="1">
      <alignment horizontal="left" vertical="center"/>
      <protection locked="0"/>
    </xf>
    <xf numFmtId="49" fontId="10" fillId="8" borderId="2" xfId="0" applyNumberFormat="1" applyFont="1" applyFill="1" applyBorder="1" applyAlignment="1" applyProtection="1">
      <alignment horizontal="left" vertical="center"/>
      <protection locked="0"/>
    </xf>
    <xf numFmtId="49" fontId="10" fillId="8" borderId="10" xfId="0" applyNumberFormat="1" applyFont="1" applyFill="1" applyBorder="1" applyAlignment="1" applyProtection="1">
      <alignment horizontal="left" vertical="center"/>
      <protection locked="0"/>
    </xf>
  </cellXfs>
  <cellStyles count="1">
    <cellStyle name="Normale" xfId="0" builtinId="0"/>
  </cellStyles>
  <dxfs count="2"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997"/>
  <sheetViews>
    <sheetView tabSelected="1" workbookViewId="0">
      <selection activeCell="B4" sqref="B4:D4"/>
    </sheetView>
  </sheetViews>
  <sheetFormatPr defaultColWidth="14.42578125" defaultRowHeight="15" customHeight="1"/>
  <cols>
    <col min="1" max="1" width="44.42578125" style="2" customWidth="1"/>
    <col min="2" max="2" width="27.5703125" style="2" customWidth="1"/>
    <col min="3" max="3" width="42.42578125" style="2" customWidth="1"/>
    <col min="4" max="4" width="21.5703125" style="2" customWidth="1"/>
    <col min="5" max="21" width="8.7109375" style="2" customWidth="1"/>
    <col min="22" max="16384" width="14.42578125" style="2"/>
  </cols>
  <sheetData>
    <row r="1" spans="1:21" ht="46.5" customHeight="1">
      <c r="A1" s="54" t="s">
        <v>0</v>
      </c>
      <c r="B1" s="55"/>
      <c r="C1" s="55"/>
      <c r="D1" s="56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8">
      <c r="A2" s="57" t="s">
        <v>33</v>
      </c>
      <c r="B2" s="58"/>
      <c r="C2" s="58"/>
      <c r="D2" s="59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0.75" customHeight="1">
      <c r="A3" s="63"/>
      <c r="B3" s="64"/>
      <c r="C3" s="64"/>
      <c r="D3" s="65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4" customHeight="1">
      <c r="A4" s="3" t="s">
        <v>1</v>
      </c>
      <c r="B4" s="66"/>
      <c r="C4" s="67"/>
      <c r="D4" s="68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21.75" customHeight="1">
      <c r="A5" s="3" t="s">
        <v>35</v>
      </c>
      <c r="B5" s="69"/>
      <c r="C5" s="70"/>
      <c r="D5" s="7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21.75" customHeight="1">
      <c r="A6" s="3" t="s">
        <v>34</v>
      </c>
      <c r="B6" s="69"/>
      <c r="C6" s="70"/>
      <c r="D6" s="7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0.75" customHeight="1">
      <c r="A7" s="60"/>
      <c r="B7" s="61"/>
      <c r="C7" s="61"/>
      <c r="D7" s="62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30.75" customHeight="1">
      <c r="A8" s="34" t="s">
        <v>2</v>
      </c>
      <c r="B8" s="35"/>
      <c r="C8" s="35"/>
      <c r="D8" s="36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27.75" customHeight="1">
      <c r="A9" s="5" t="s">
        <v>32</v>
      </c>
      <c r="B9" s="6"/>
      <c r="C9" s="6"/>
      <c r="D9" s="29">
        <v>0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15" customHeight="1">
      <c r="A10" s="7"/>
      <c r="B10" s="8"/>
      <c r="C10" s="8"/>
      <c r="D10" s="9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15" customHeight="1">
      <c r="A11" s="10">
        <v>0</v>
      </c>
      <c r="B11" s="11">
        <v>25822.84</v>
      </c>
      <c r="C11" s="8">
        <v>0.12</v>
      </c>
      <c r="D11" s="12">
        <f>+IF(D9&gt;B11,B11*C11,D9*C11)</f>
        <v>0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15" customHeight="1">
      <c r="A12" s="10">
        <f t="shared" ref="A12:A14" si="0">+B11+0.01</f>
        <v>25822.85</v>
      </c>
      <c r="B12" s="11">
        <v>51645.69</v>
      </c>
      <c r="C12" s="8">
        <v>0.111</v>
      </c>
      <c r="D12" s="12">
        <f>+IF(D9&gt;B12,(B12-A12)*C12,IF(D9&lt;A12,0,(D9-A12)*C12))</f>
        <v>0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5" customHeight="1">
      <c r="A13" s="10">
        <f t="shared" si="0"/>
        <v>51645.700000000004</v>
      </c>
      <c r="B13" s="11">
        <v>103291.38</v>
      </c>
      <c r="C13" s="8">
        <v>9.8000000000000004E-2</v>
      </c>
      <c r="D13" s="12">
        <f>+IF(D9&gt;B13,(B13-A13)*C13,IF(D9&lt;A13,0,(D9-A13)*C13))</f>
        <v>0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15" customHeight="1">
      <c r="A14" s="10">
        <f t="shared" si="0"/>
        <v>103291.39</v>
      </c>
      <c r="B14" s="11">
        <v>200000</v>
      </c>
      <c r="C14" s="8">
        <v>8.3000000000000004E-2</v>
      </c>
      <c r="D14" s="12">
        <f>+IF(D9&gt;B14,(B14-A14)*C14,IF(D9&lt;A14,0,(D9-A14)*C14))</f>
        <v>0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0.75" customHeight="1">
      <c r="A15" s="37"/>
      <c r="B15" s="31"/>
      <c r="C15" s="31"/>
      <c r="D15" s="3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28.5" customHeight="1">
      <c r="A16" s="30" t="s">
        <v>3</v>
      </c>
      <c r="B16" s="31"/>
      <c r="C16" s="32"/>
      <c r="D16" s="13">
        <f>+SUM(D11:D14)</f>
        <v>0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3" customHeight="1">
      <c r="A17" s="50"/>
      <c r="B17" s="46"/>
      <c r="C17" s="46"/>
      <c r="D17" s="47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43.5" customHeight="1">
      <c r="A18" s="30" t="s">
        <v>4</v>
      </c>
      <c r="B18" s="31"/>
      <c r="C18" s="32"/>
      <c r="D18" s="14">
        <f>D31</f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24" customHeight="1">
      <c r="A19" s="33" t="s">
        <v>5</v>
      </c>
      <c r="B19" s="31"/>
      <c r="C19" s="32"/>
      <c r="D19" s="29">
        <v>0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2.25" customHeight="1">
      <c r="A20" s="45"/>
      <c r="B20" s="46"/>
      <c r="C20" s="46"/>
      <c r="D20" s="47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6.5" customHeight="1">
      <c r="A21" s="48" t="s">
        <v>6</v>
      </c>
      <c r="B21" s="31"/>
      <c r="C21" s="31"/>
      <c r="D21" s="38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20.25" customHeight="1">
      <c r="A22" s="15" t="s">
        <v>7</v>
      </c>
      <c r="B22" s="39" t="str">
        <f>IF(D19&lt;=D16,"SPESA CONGRUA","SPESA NON CONGRUA")</f>
        <v>SPESA CONGRUA</v>
      </c>
      <c r="C22" s="31"/>
      <c r="D22" s="38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21" customHeight="1">
      <c r="A23" s="15" t="s">
        <v>8</v>
      </c>
      <c r="B23" s="39" t="str">
        <f>IF(D19&lt;=D18,"SPESA CONGRUA","SPESA NON CONGRUA")</f>
        <v>SPESA CONGRUA</v>
      </c>
      <c r="C23" s="31"/>
      <c r="D23" s="38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0.75" customHeight="1">
      <c r="A24" s="49"/>
      <c r="B24" s="31"/>
      <c r="C24" s="31"/>
      <c r="D24" s="38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21" customHeight="1">
      <c r="A25" s="41" t="s">
        <v>9</v>
      </c>
      <c r="B25" s="31"/>
      <c r="C25" s="31"/>
      <c r="D25" s="38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</row>
    <row r="26" spans="1:21" ht="32.25" customHeight="1">
      <c r="A26" s="17" t="s">
        <v>10</v>
      </c>
      <c r="B26" s="42" t="s">
        <v>11</v>
      </c>
      <c r="C26" s="31"/>
      <c r="D26" s="38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9.5" customHeight="1">
      <c r="A27" s="18" t="s">
        <v>12</v>
      </c>
      <c r="B27" s="19" t="s">
        <v>13</v>
      </c>
      <c r="C27" s="8"/>
      <c r="D27" s="20">
        <f>D9</f>
        <v>0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5.75" customHeight="1">
      <c r="A28" s="18" t="s">
        <v>14</v>
      </c>
      <c r="B28" s="21" t="s">
        <v>15</v>
      </c>
      <c r="C28" s="19" t="s">
        <v>16</v>
      </c>
      <c r="D28" s="22" t="str">
        <f>IFERROR((0.03 +(10/POWER(D27,0.4))),"-    ")</f>
        <v xml:space="preserve">-    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66" customHeight="1">
      <c r="A29" s="18" t="s">
        <v>17</v>
      </c>
      <c r="B29" s="23" t="s">
        <v>18</v>
      </c>
      <c r="C29" s="24" t="s">
        <v>19</v>
      </c>
      <c r="D29" s="22">
        <v>0.9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99.75" customHeight="1">
      <c r="A30" s="18" t="s">
        <v>20</v>
      </c>
      <c r="B30" s="24" t="s">
        <v>21</v>
      </c>
      <c r="C30" s="21"/>
      <c r="D30" s="22">
        <v>1.01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39.75" customHeight="1">
      <c r="A31" s="25" t="s">
        <v>22</v>
      </c>
      <c r="B31" s="8"/>
      <c r="C31" s="26" t="s">
        <v>23</v>
      </c>
      <c r="D31" s="20">
        <f>IFERROR((+D27*D28*D29*D30),0)</f>
        <v>0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2" customHeight="1">
      <c r="A32" s="43"/>
      <c r="B32" s="31"/>
      <c r="C32" s="31"/>
      <c r="D32" s="38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23.25" customHeight="1">
      <c r="A33" s="44" t="s">
        <v>24</v>
      </c>
      <c r="B33" s="31"/>
      <c r="C33" s="31"/>
      <c r="D33" s="38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</row>
    <row r="34" spans="1:21" ht="33.75" customHeight="1">
      <c r="A34" s="40" t="s">
        <v>25</v>
      </c>
      <c r="B34" s="31"/>
      <c r="C34" s="31"/>
      <c r="D34" s="38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33.75" customHeight="1">
      <c r="A35" s="40" t="s">
        <v>26</v>
      </c>
      <c r="B35" s="31"/>
      <c r="C35" s="31"/>
      <c r="D35" s="3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33.75" customHeight="1">
      <c r="A36" s="40" t="s">
        <v>27</v>
      </c>
      <c r="B36" s="31"/>
      <c r="C36" s="31"/>
      <c r="D36" s="3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33.75" customHeight="1">
      <c r="A37" s="40" t="s">
        <v>29</v>
      </c>
      <c r="B37" s="31"/>
      <c r="C37" s="31"/>
      <c r="D37" s="3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33.75" customHeight="1">
      <c r="A38" s="40" t="s">
        <v>28</v>
      </c>
      <c r="B38" s="31"/>
      <c r="C38" s="31"/>
      <c r="D38" s="38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33.75" customHeight="1">
      <c r="A39" s="40" t="s">
        <v>30</v>
      </c>
      <c r="B39" s="31"/>
      <c r="C39" s="31"/>
      <c r="D39" s="38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33.75" customHeight="1">
      <c r="A40" s="40" t="s">
        <v>31</v>
      </c>
      <c r="B40" s="31"/>
      <c r="C40" s="31"/>
      <c r="D40" s="38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15.75" customHeight="1">
      <c r="A41" s="51"/>
      <c r="B41" s="52"/>
      <c r="C41" s="52"/>
      <c r="D41" s="53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15.75" customHeight="1">
      <c r="A42" s="27"/>
      <c r="B42" s="28"/>
      <c r="C42" s="28"/>
      <c r="D42" s="28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15.75" customHeight="1">
      <c r="A43" s="27"/>
      <c r="B43" s="28"/>
      <c r="C43" s="28"/>
      <c r="D43" s="28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15.75" customHeight="1">
      <c r="A44" s="27"/>
      <c r="B44" s="28"/>
      <c r="C44" s="28"/>
      <c r="D44" s="28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15.75" customHeight="1">
      <c r="A45" s="27"/>
      <c r="B45" s="28"/>
      <c r="C45" s="28"/>
      <c r="D45" s="28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15.75" customHeight="1">
      <c r="A46" s="28"/>
      <c r="B46" s="28"/>
      <c r="C46" s="28"/>
      <c r="D46" s="28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15.75" customHeight="1">
      <c r="A47" s="28"/>
      <c r="B47" s="28"/>
      <c r="C47" s="28"/>
      <c r="D47" s="28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15.75" customHeight="1">
      <c r="A48" s="28"/>
      <c r="B48" s="28"/>
      <c r="C48" s="28"/>
      <c r="D48" s="28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15.75" customHeight="1">
      <c r="A49" s="28"/>
      <c r="B49" s="28"/>
      <c r="C49" s="28"/>
      <c r="D49" s="28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15.75" customHeight="1">
      <c r="A50" s="28"/>
      <c r="B50" s="28"/>
      <c r="C50" s="28"/>
      <c r="D50" s="28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15.75" customHeight="1">
      <c r="A51" s="28"/>
      <c r="B51" s="28"/>
      <c r="C51" s="28"/>
      <c r="D51" s="28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15.75" customHeight="1">
      <c r="A52" s="28"/>
      <c r="B52" s="28"/>
      <c r="C52" s="28"/>
      <c r="D52" s="28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15.75" customHeight="1">
      <c r="A53" s="28"/>
      <c r="B53" s="28"/>
      <c r="C53" s="28"/>
      <c r="D53" s="28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15.75" customHeight="1">
      <c r="A54" s="28"/>
      <c r="B54" s="28"/>
      <c r="C54" s="28"/>
      <c r="D54" s="28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15.75" customHeight="1">
      <c r="A55" s="28"/>
      <c r="B55" s="28"/>
      <c r="C55" s="28"/>
      <c r="D55" s="28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15.75" customHeight="1">
      <c r="A56" s="28"/>
      <c r="B56" s="28"/>
      <c r="C56" s="28"/>
      <c r="D56" s="28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1:21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1:21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1:21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1:21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1:21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1:2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1:21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1:21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1:21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1:21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1:21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1:21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1:21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1:21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1:21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1:21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1:21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1:21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1:21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1:21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1:21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1:21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1:21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1:21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2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21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1:21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1:21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1:21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1:21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1:21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1:21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1:21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1:21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  <row r="261" spans="1:2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</row>
    <row r="262" spans="1:21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</row>
    <row r="263" spans="1:21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</row>
    <row r="264" spans="1:21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</row>
    <row r="265" spans="1:21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</row>
    <row r="266" spans="1:21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</row>
    <row r="267" spans="1:21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</row>
    <row r="268" spans="1:21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</row>
    <row r="269" spans="1:21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 spans="1:21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</row>
    <row r="271" spans="1:2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</row>
    <row r="272" spans="1:21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</row>
    <row r="273" spans="1:21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</row>
    <row r="274" spans="1:21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</row>
    <row r="275" spans="1:21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</row>
    <row r="276" spans="1:21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</row>
    <row r="277" spans="1:21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 spans="1:21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 spans="1:21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 spans="1:21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 spans="1:2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 spans="1:21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 spans="1:21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</row>
    <row r="284" spans="1:21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 spans="1:21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 spans="1:21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 spans="1:21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 spans="1:21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spans="1:21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spans="1:21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spans="1:2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spans="1:21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 spans="1:21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 spans="1:21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 spans="1:21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 spans="1:21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</row>
    <row r="297" spans="1:21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</row>
    <row r="298" spans="1:21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</row>
    <row r="299" spans="1:21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1:21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</row>
    <row r="301" spans="1:2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</row>
    <row r="302" spans="1:21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</row>
    <row r="303" spans="1:21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 spans="1:21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 spans="1:21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spans="1:21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spans="1:21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 spans="1:21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 spans="1:21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 spans="1:21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 spans="1:2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 spans="1:21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spans="1:21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 spans="1:21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</row>
    <row r="315" spans="1:21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</row>
    <row r="316" spans="1:21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</row>
    <row r="317" spans="1:21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</row>
    <row r="318" spans="1:21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</row>
    <row r="319" spans="1:21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 spans="1:21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 spans="1: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</row>
    <row r="322" spans="1:21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</row>
    <row r="323" spans="1:21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</row>
    <row r="324" spans="1:21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</row>
    <row r="325" spans="1:21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</row>
    <row r="326" spans="1:21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</row>
    <row r="327" spans="1:21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</row>
    <row r="328" spans="1:21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</row>
    <row r="329" spans="1:21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spans="1:21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</row>
    <row r="331" spans="1:2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</row>
    <row r="332" spans="1:21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</row>
    <row r="333" spans="1:21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</row>
    <row r="334" spans="1:21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</row>
    <row r="335" spans="1:21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</row>
    <row r="336" spans="1:21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</row>
    <row r="337" spans="1:21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</row>
    <row r="338" spans="1:21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 spans="1:21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</row>
    <row r="340" spans="1:21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</row>
    <row r="341" spans="1:2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</row>
    <row r="342" spans="1:21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</row>
    <row r="343" spans="1:21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</row>
    <row r="344" spans="1:21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</row>
    <row r="345" spans="1:21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</row>
    <row r="346" spans="1:21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</row>
    <row r="347" spans="1:21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</row>
    <row r="348" spans="1:21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</row>
    <row r="349" spans="1:21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</row>
    <row r="350" spans="1:21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</row>
    <row r="351" spans="1:2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</row>
    <row r="352" spans="1:21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</row>
    <row r="353" spans="1:21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</row>
    <row r="354" spans="1:21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</row>
    <row r="355" spans="1:21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</row>
    <row r="356" spans="1:21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</row>
    <row r="357" spans="1:21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</row>
    <row r="358" spans="1:21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</row>
    <row r="359" spans="1:21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</row>
    <row r="360" spans="1:21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</row>
    <row r="361" spans="1:2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</row>
    <row r="362" spans="1:21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</row>
    <row r="363" spans="1:21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</row>
    <row r="364" spans="1:21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</row>
    <row r="365" spans="1:21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</row>
    <row r="366" spans="1:21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</row>
    <row r="367" spans="1:21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</row>
    <row r="368" spans="1:21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</row>
    <row r="369" spans="1:21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</row>
    <row r="370" spans="1:21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</row>
    <row r="371" spans="1:2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</row>
    <row r="372" spans="1:21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</row>
    <row r="373" spans="1:21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</row>
    <row r="374" spans="1:21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</row>
    <row r="375" spans="1:21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</row>
    <row r="376" spans="1:21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</row>
    <row r="377" spans="1:21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</row>
    <row r="378" spans="1:21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</row>
    <row r="379" spans="1:21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</row>
    <row r="380" spans="1:21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</row>
    <row r="381" spans="1:2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</row>
    <row r="382" spans="1:21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</row>
    <row r="383" spans="1:21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</row>
    <row r="384" spans="1:21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</row>
    <row r="385" spans="1:21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</row>
    <row r="386" spans="1:21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</row>
    <row r="387" spans="1:21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</row>
    <row r="388" spans="1:21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</row>
    <row r="389" spans="1:21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</row>
    <row r="390" spans="1:21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</row>
    <row r="391" spans="1:2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</row>
    <row r="392" spans="1:21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</row>
    <row r="393" spans="1:21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</row>
    <row r="394" spans="1:21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</row>
    <row r="395" spans="1:21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</row>
    <row r="396" spans="1:21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</row>
    <row r="397" spans="1:21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</row>
    <row r="398" spans="1:21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</row>
    <row r="399" spans="1:21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</row>
    <row r="400" spans="1:21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</row>
    <row r="401" spans="1:2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</row>
    <row r="402" spans="1:21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</row>
    <row r="403" spans="1:21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</row>
    <row r="404" spans="1:21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</row>
    <row r="405" spans="1:21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</row>
    <row r="406" spans="1:21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</row>
    <row r="407" spans="1:21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</row>
    <row r="408" spans="1:21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</row>
    <row r="409" spans="1:21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</row>
    <row r="410" spans="1:21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</row>
    <row r="411" spans="1:2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</row>
    <row r="412" spans="1:21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</row>
    <row r="413" spans="1:21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</row>
    <row r="414" spans="1:21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</row>
    <row r="415" spans="1:21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</row>
    <row r="416" spans="1:21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</row>
    <row r="417" spans="1:21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</row>
    <row r="418" spans="1:21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</row>
    <row r="419" spans="1:21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</row>
    <row r="420" spans="1:21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</row>
    <row r="421" spans="1: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</row>
    <row r="422" spans="1:21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</row>
    <row r="423" spans="1:21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</row>
    <row r="424" spans="1:21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</row>
    <row r="425" spans="1:21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</row>
    <row r="426" spans="1:21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</row>
    <row r="427" spans="1:21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</row>
    <row r="428" spans="1:21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</row>
    <row r="429" spans="1:21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</row>
    <row r="430" spans="1:21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</row>
    <row r="431" spans="1:2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</row>
    <row r="432" spans="1:21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</row>
    <row r="433" spans="1:21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</row>
    <row r="434" spans="1:21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</row>
    <row r="435" spans="1:21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</row>
    <row r="436" spans="1:21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</row>
    <row r="437" spans="1:21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</row>
    <row r="438" spans="1:21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</row>
    <row r="439" spans="1:21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</row>
    <row r="440" spans="1:21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</row>
    <row r="441" spans="1:2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</row>
    <row r="442" spans="1:21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</row>
    <row r="443" spans="1:21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</row>
    <row r="444" spans="1:21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</row>
    <row r="445" spans="1:21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</row>
    <row r="446" spans="1:21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</row>
    <row r="447" spans="1:21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</row>
    <row r="448" spans="1:21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</row>
    <row r="449" spans="1:21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</row>
    <row r="450" spans="1:21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</row>
    <row r="451" spans="1:2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</row>
    <row r="452" spans="1:21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</row>
    <row r="453" spans="1:21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</row>
    <row r="454" spans="1:21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</row>
    <row r="455" spans="1:21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</row>
    <row r="456" spans="1:21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</row>
    <row r="457" spans="1:21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</row>
    <row r="458" spans="1:21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</row>
    <row r="459" spans="1:21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</row>
    <row r="460" spans="1:21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</row>
    <row r="461" spans="1:2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</row>
    <row r="462" spans="1:21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</row>
    <row r="463" spans="1:21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</row>
    <row r="464" spans="1:21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</row>
    <row r="465" spans="1:21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</row>
    <row r="466" spans="1:21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</row>
    <row r="467" spans="1:21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</row>
    <row r="468" spans="1:21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</row>
    <row r="469" spans="1:21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</row>
    <row r="470" spans="1:21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</row>
    <row r="471" spans="1:2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</row>
    <row r="472" spans="1:21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</row>
    <row r="473" spans="1:21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</row>
    <row r="474" spans="1:21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</row>
    <row r="475" spans="1:21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</row>
    <row r="476" spans="1:21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</row>
    <row r="477" spans="1:21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</row>
    <row r="478" spans="1:21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</row>
    <row r="479" spans="1:21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</row>
    <row r="480" spans="1:21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</row>
    <row r="481" spans="1:2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</row>
    <row r="482" spans="1:21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</row>
    <row r="483" spans="1:21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</row>
    <row r="484" spans="1:21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</row>
    <row r="485" spans="1:21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</row>
    <row r="486" spans="1:21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</row>
    <row r="487" spans="1:21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</row>
    <row r="488" spans="1:21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</row>
    <row r="489" spans="1:21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</row>
    <row r="490" spans="1:21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</row>
    <row r="491" spans="1:2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</row>
    <row r="492" spans="1:21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</row>
    <row r="493" spans="1:21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</row>
    <row r="494" spans="1:21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</row>
    <row r="495" spans="1:21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</row>
    <row r="496" spans="1:21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</row>
    <row r="497" spans="1:21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</row>
    <row r="498" spans="1:21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</row>
    <row r="499" spans="1:21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</row>
    <row r="500" spans="1:21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</row>
    <row r="501" spans="1:2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</row>
    <row r="502" spans="1:21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</row>
    <row r="503" spans="1:21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</row>
    <row r="504" spans="1:21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</row>
    <row r="505" spans="1:21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</row>
    <row r="506" spans="1:21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</row>
    <row r="507" spans="1:21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</row>
    <row r="508" spans="1:21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</row>
    <row r="509" spans="1:21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</row>
    <row r="510" spans="1:21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</row>
    <row r="511" spans="1:2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</row>
    <row r="512" spans="1:21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</row>
    <row r="513" spans="1:21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</row>
    <row r="514" spans="1:21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</row>
    <row r="515" spans="1:21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</row>
    <row r="516" spans="1:21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</row>
    <row r="517" spans="1:21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</row>
    <row r="518" spans="1:21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</row>
    <row r="519" spans="1:21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</row>
    <row r="520" spans="1:21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</row>
    <row r="521" spans="1: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</row>
    <row r="522" spans="1:21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</row>
    <row r="523" spans="1:21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</row>
    <row r="524" spans="1:21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</row>
    <row r="525" spans="1:21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</row>
    <row r="526" spans="1:21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</row>
    <row r="527" spans="1:21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</row>
    <row r="528" spans="1:21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</row>
    <row r="529" spans="1:21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</row>
    <row r="530" spans="1:21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</row>
    <row r="531" spans="1:2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</row>
    <row r="532" spans="1:21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</row>
    <row r="533" spans="1:21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</row>
    <row r="534" spans="1:21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</row>
    <row r="535" spans="1:21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</row>
    <row r="536" spans="1:21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</row>
    <row r="537" spans="1:21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</row>
    <row r="538" spans="1:21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</row>
    <row r="539" spans="1:21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</row>
    <row r="540" spans="1:21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</row>
    <row r="541" spans="1:2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</row>
    <row r="542" spans="1:21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</row>
    <row r="543" spans="1:21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</row>
    <row r="544" spans="1:21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</row>
    <row r="545" spans="1:21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</row>
    <row r="546" spans="1:21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</row>
    <row r="547" spans="1:21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</row>
    <row r="548" spans="1:21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</row>
    <row r="549" spans="1:21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</row>
    <row r="550" spans="1:21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</row>
    <row r="551" spans="1:2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</row>
    <row r="552" spans="1:21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</row>
    <row r="553" spans="1:21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</row>
    <row r="554" spans="1:21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</row>
    <row r="555" spans="1:21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</row>
    <row r="556" spans="1:21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</row>
    <row r="557" spans="1:21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</row>
    <row r="558" spans="1:21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</row>
    <row r="559" spans="1:21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</row>
    <row r="560" spans="1:21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</row>
    <row r="561" spans="1:2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</row>
    <row r="562" spans="1:21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</row>
    <row r="563" spans="1:21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</row>
    <row r="564" spans="1:21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</row>
    <row r="565" spans="1:21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</row>
    <row r="566" spans="1:21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</row>
    <row r="567" spans="1:21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</row>
    <row r="568" spans="1:21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</row>
    <row r="569" spans="1:21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</row>
    <row r="570" spans="1:21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</row>
    <row r="571" spans="1:2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</row>
    <row r="572" spans="1:21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</row>
    <row r="573" spans="1:21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</row>
    <row r="574" spans="1:21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</row>
    <row r="575" spans="1:21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</row>
    <row r="576" spans="1:21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</row>
    <row r="577" spans="1:21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</row>
    <row r="578" spans="1:21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</row>
    <row r="579" spans="1:21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</row>
    <row r="580" spans="1:21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</row>
    <row r="581" spans="1:2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</row>
    <row r="582" spans="1:21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</row>
    <row r="583" spans="1:21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</row>
    <row r="584" spans="1:21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</row>
    <row r="585" spans="1:21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</row>
    <row r="586" spans="1:21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</row>
    <row r="587" spans="1:21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</row>
    <row r="588" spans="1:21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</row>
    <row r="589" spans="1:21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</row>
    <row r="590" spans="1:21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</row>
    <row r="591" spans="1:2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</row>
    <row r="592" spans="1:21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</row>
    <row r="593" spans="1:21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</row>
    <row r="594" spans="1:21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</row>
    <row r="595" spans="1:21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</row>
    <row r="596" spans="1:21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</row>
    <row r="597" spans="1:21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</row>
    <row r="598" spans="1:21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</row>
    <row r="599" spans="1:21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</row>
    <row r="600" spans="1:21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</row>
    <row r="601" spans="1:2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</row>
    <row r="602" spans="1:21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</row>
    <row r="603" spans="1:21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</row>
    <row r="604" spans="1:21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</row>
    <row r="605" spans="1:21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</row>
    <row r="606" spans="1:21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</row>
    <row r="607" spans="1:21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</row>
    <row r="608" spans="1:21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</row>
    <row r="609" spans="1:21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</row>
    <row r="610" spans="1:21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</row>
    <row r="611" spans="1:2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</row>
    <row r="612" spans="1:21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</row>
    <row r="613" spans="1:21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</row>
    <row r="614" spans="1:21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</row>
    <row r="615" spans="1:21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</row>
    <row r="616" spans="1:21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</row>
    <row r="617" spans="1:21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</row>
    <row r="618" spans="1:21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</row>
    <row r="619" spans="1:21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</row>
    <row r="620" spans="1:21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</row>
    <row r="621" spans="1: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</row>
    <row r="622" spans="1:21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</row>
    <row r="623" spans="1:21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</row>
    <row r="624" spans="1:21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</row>
    <row r="625" spans="1:21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</row>
    <row r="626" spans="1:21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</row>
    <row r="627" spans="1:21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</row>
    <row r="628" spans="1:21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</row>
    <row r="629" spans="1:21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</row>
    <row r="630" spans="1:21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</row>
    <row r="631" spans="1:2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</row>
    <row r="632" spans="1:21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</row>
    <row r="633" spans="1:21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</row>
    <row r="634" spans="1:21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</row>
    <row r="635" spans="1:21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</row>
    <row r="636" spans="1:21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</row>
    <row r="637" spans="1:21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</row>
    <row r="638" spans="1:21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</row>
    <row r="639" spans="1:21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</row>
    <row r="640" spans="1:21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</row>
    <row r="641" spans="1:2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</row>
    <row r="642" spans="1:21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</row>
    <row r="643" spans="1:21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</row>
    <row r="644" spans="1:21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</row>
    <row r="645" spans="1:21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</row>
    <row r="646" spans="1:21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</row>
    <row r="647" spans="1:21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</row>
    <row r="648" spans="1:21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</row>
    <row r="649" spans="1:21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</row>
    <row r="650" spans="1:21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</row>
    <row r="651" spans="1:2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</row>
    <row r="652" spans="1:21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</row>
    <row r="653" spans="1:21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</row>
    <row r="654" spans="1:21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</row>
    <row r="655" spans="1:21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</row>
    <row r="656" spans="1:21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</row>
    <row r="657" spans="1:21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</row>
    <row r="658" spans="1:21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</row>
    <row r="659" spans="1:21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</row>
    <row r="660" spans="1:21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</row>
    <row r="661" spans="1:2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</row>
    <row r="662" spans="1:21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</row>
    <row r="663" spans="1:21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</row>
    <row r="664" spans="1:21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</row>
    <row r="665" spans="1:21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</row>
    <row r="666" spans="1:21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</row>
    <row r="667" spans="1:21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</row>
    <row r="668" spans="1:21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</row>
    <row r="669" spans="1:21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</row>
    <row r="670" spans="1:21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</row>
    <row r="671" spans="1:2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</row>
    <row r="672" spans="1:21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</row>
    <row r="673" spans="1:21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</row>
    <row r="674" spans="1:21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</row>
    <row r="675" spans="1:21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</row>
    <row r="676" spans="1:21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</row>
    <row r="677" spans="1:21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</row>
    <row r="678" spans="1:21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</row>
    <row r="679" spans="1:21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</row>
    <row r="680" spans="1:21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</row>
    <row r="681" spans="1:2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</row>
    <row r="682" spans="1:21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</row>
    <row r="683" spans="1:21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</row>
    <row r="684" spans="1:21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</row>
    <row r="685" spans="1:21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</row>
    <row r="686" spans="1:21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</row>
    <row r="687" spans="1:21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</row>
    <row r="688" spans="1:21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</row>
    <row r="689" spans="1:21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</row>
    <row r="690" spans="1:21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</row>
    <row r="691" spans="1:2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</row>
    <row r="692" spans="1:21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</row>
    <row r="693" spans="1:21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</row>
    <row r="694" spans="1:21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</row>
    <row r="695" spans="1:21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</row>
    <row r="696" spans="1:21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</row>
    <row r="697" spans="1:21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</row>
    <row r="698" spans="1:21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</row>
    <row r="699" spans="1:21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</row>
    <row r="700" spans="1:21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</row>
    <row r="701" spans="1:2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</row>
    <row r="702" spans="1:21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</row>
    <row r="703" spans="1:21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</row>
    <row r="704" spans="1:21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</row>
    <row r="705" spans="1:21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</row>
    <row r="706" spans="1:21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</row>
    <row r="707" spans="1:21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</row>
    <row r="708" spans="1:21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</row>
    <row r="709" spans="1:21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</row>
    <row r="710" spans="1:21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</row>
    <row r="711" spans="1:2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</row>
    <row r="712" spans="1:21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</row>
    <row r="713" spans="1:21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</row>
    <row r="714" spans="1:21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</row>
    <row r="715" spans="1:21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</row>
    <row r="716" spans="1:21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</row>
    <row r="717" spans="1:21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</row>
    <row r="718" spans="1:21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</row>
    <row r="719" spans="1:21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</row>
    <row r="720" spans="1:21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</row>
    <row r="721" spans="1: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</row>
    <row r="722" spans="1:21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</row>
    <row r="723" spans="1:21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</row>
    <row r="724" spans="1:21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</row>
    <row r="725" spans="1:21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</row>
    <row r="726" spans="1:21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</row>
    <row r="727" spans="1:21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</row>
    <row r="728" spans="1:21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</row>
    <row r="729" spans="1:21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</row>
    <row r="730" spans="1:21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</row>
    <row r="731" spans="1:2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</row>
    <row r="732" spans="1:21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</row>
    <row r="733" spans="1:21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</row>
    <row r="734" spans="1:21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</row>
    <row r="735" spans="1:21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</row>
    <row r="736" spans="1:21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</row>
    <row r="737" spans="1:21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</row>
    <row r="738" spans="1:21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</row>
    <row r="739" spans="1:21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</row>
    <row r="740" spans="1:21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</row>
    <row r="741" spans="1:2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</row>
    <row r="742" spans="1:21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</row>
    <row r="743" spans="1:21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</row>
    <row r="744" spans="1:21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</row>
    <row r="745" spans="1:21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</row>
    <row r="746" spans="1:21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</row>
    <row r="747" spans="1:21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</row>
    <row r="748" spans="1:21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</row>
    <row r="749" spans="1:21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</row>
    <row r="750" spans="1:21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</row>
    <row r="751" spans="1:2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</row>
    <row r="752" spans="1:21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</row>
    <row r="753" spans="1:21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</row>
    <row r="754" spans="1:21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</row>
    <row r="755" spans="1:21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</row>
    <row r="756" spans="1:21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</row>
    <row r="757" spans="1:21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</row>
    <row r="758" spans="1:21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</row>
    <row r="759" spans="1:21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</row>
    <row r="760" spans="1:21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</row>
    <row r="761" spans="1:2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</row>
    <row r="762" spans="1:21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</row>
    <row r="763" spans="1:21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</row>
    <row r="764" spans="1:21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</row>
    <row r="765" spans="1:21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</row>
    <row r="766" spans="1:21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</row>
    <row r="767" spans="1:21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</row>
    <row r="768" spans="1:21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</row>
    <row r="769" spans="1:21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</row>
    <row r="770" spans="1:21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</row>
    <row r="771" spans="1:2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</row>
    <row r="772" spans="1:21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</row>
    <row r="773" spans="1:21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</row>
    <row r="774" spans="1:21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</row>
    <row r="775" spans="1:21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</row>
    <row r="776" spans="1:21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</row>
    <row r="777" spans="1:21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</row>
    <row r="778" spans="1:21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</row>
    <row r="779" spans="1:21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</row>
    <row r="780" spans="1:21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</row>
    <row r="781" spans="1:2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</row>
    <row r="782" spans="1:21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</row>
    <row r="783" spans="1:21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</row>
    <row r="784" spans="1:21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</row>
    <row r="785" spans="1:21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</row>
    <row r="786" spans="1:21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</row>
    <row r="787" spans="1:21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</row>
    <row r="788" spans="1:21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</row>
    <row r="789" spans="1:21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</row>
    <row r="790" spans="1:21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</row>
    <row r="791" spans="1:2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</row>
    <row r="792" spans="1:21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</row>
    <row r="793" spans="1:21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</row>
    <row r="794" spans="1:21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</row>
    <row r="795" spans="1:21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</row>
    <row r="796" spans="1:21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</row>
    <row r="797" spans="1:21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</row>
    <row r="798" spans="1:21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</row>
    <row r="799" spans="1:21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</row>
    <row r="800" spans="1:21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</row>
    <row r="801" spans="1:2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</row>
    <row r="802" spans="1:21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</row>
    <row r="803" spans="1:21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</row>
    <row r="804" spans="1:21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</row>
    <row r="805" spans="1:21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</row>
    <row r="806" spans="1:21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</row>
    <row r="807" spans="1:21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</row>
    <row r="808" spans="1:21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</row>
    <row r="809" spans="1:21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</row>
    <row r="810" spans="1:21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</row>
    <row r="811" spans="1:2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</row>
    <row r="812" spans="1:21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</row>
    <row r="813" spans="1:21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</row>
    <row r="814" spans="1:21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</row>
    <row r="815" spans="1:21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</row>
    <row r="816" spans="1:21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</row>
    <row r="817" spans="1:21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</row>
    <row r="818" spans="1:21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</row>
    <row r="819" spans="1:21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</row>
    <row r="820" spans="1:21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</row>
    <row r="821" spans="1: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</row>
    <row r="822" spans="1:21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</row>
    <row r="823" spans="1:21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</row>
    <row r="824" spans="1:21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</row>
    <row r="825" spans="1:21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</row>
    <row r="826" spans="1:21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</row>
    <row r="827" spans="1:21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</row>
    <row r="828" spans="1:21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</row>
    <row r="829" spans="1:21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</row>
    <row r="830" spans="1:21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</row>
    <row r="831" spans="1:2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</row>
    <row r="832" spans="1:21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</row>
    <row r="833" spans="1:21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</row>
    <row r="834" spans="1:21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</row>
    <row r="835" spans="1:21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</row>
    <row r="836" spans="1:21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</row>
    <row r="837" spans="1:21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</row>
    <row r="838" spans="1:21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</row>
    <row r="839" spans="1:21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</row>
    <row r="840" spans="1:21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</row>
    <row r="841" spans="1:2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</row>
    <row r="842" spans="1:21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</row>
    <row r="843" spans="1:21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</row>
    <row r="844" spans="1:21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</row>
    <row r="845" spans="1:21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</row>
    <row r="846" spans="1:21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</row>
    <row r="847" spans="1:21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</row>
    <row r="848" spans="1:21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</row>
    <row r="849" spans="1:21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</row>
    <row r="850" spans="1:21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</row>
    <row r="851" spans="1:2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</row>
    <row r="852" spans="1:21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</row>
    <row r="853" spans="1:21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</row>
    <row r="854" spans="1:21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</row>
    <row r="855" spans="1:21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</row>
    <row r="856" spans="1:21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</row>
    <row r="857" spans="1:21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</row>
    <row r="858" spans="1:21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</row>
    <row r="859" spans="1:21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</row>
    <row r="860" spans="1:21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</row>
    <row r="861" spans="1:2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</row>
    <row r="862" spans="1:21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</row>
    <row r="863" spans="1:21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</row>
    <row r="864" spans="1:21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</row>
    <row r="865" spans="1:21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</row>
    <row r="866" spans="1:21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</row>
    <row r="867" spans="1:21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</row>
    <row r="868" spans="1:21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</row>
    <row r="869" spans="1:21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</row>
    <row r="870" spans="1:21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</row>
    <row r="871" spans="1:2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</row>
    <row r="872" spans="1:21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</row>
    <row r="873" spans="1:21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</row>
    <row r="874" spans="1:21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</row>
    <row r="875" spans="1:21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</row>
    <row r="876" spans="1:21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</row>
    <row r="877" spans="1:21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</row>
    <row r="878" spans="1:21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</row>
    <row r="879" spans="1:21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</row>
    <row r="880" spans="1:21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</row>
    <row r="881" spans="1:2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</row>
    <row r="882" spans="1:21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</row>
    <row r="883" spans="1:21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</row>
    <row r="884" spans="1:21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</row>
    <row r="885" spans="1:21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</row>
    <row r="886" spans="1:21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</row>
    <row r="887" spans="1:21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</row>
    <row r="888" spans="1:21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</row>
    <row r="889" spans="1:21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</row>
    <row r="890" spans="1:21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</row>
    <row r="891" spans="1:2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</row>
    <row r="892" spans="1:21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</row>
    <row r="893" spans="1:21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</row>
    <row r="894" spans="1:21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</row>
    <row r="895" spans="1:21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</row>
    <row r="896" spans="1:21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</row>
    <row r="897" spans="1:21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</row>
    <row r="898" spans="1:21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</row>
    <row r="899" spans="1:21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</row>
    <row r="900" spans="1:21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</row>
    <row r="901" spans="1:2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</row>
    <row r="902" spans="1:21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</row>
    <row r="903" spans="1:21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</row>
    <row r="904" spans="1:21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</row>
    <row r="905" spans="1:21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</row>
    <row r="906" spans="1:21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</row>
    <row r="907" spans="1:21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</row>
    <row r="908" spans="1:21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</row>
    <row r="909" spans="1:21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</row>
    <row r="910" spans="1:21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</row>
    <row r="911" spans="1:2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</row>
    <row r="912" spans="1:21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</row>
    <row r="913" spans="1:21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</row>
    <row r="914" spans="1:21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</row>
    <row r="915" spans="1:21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</row>
    <row r="916" spans="1:21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</row>
    <row r="917" spans="1:21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</row>
    <row r="918" spans="1:21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</row>
    <row r="919" spans="1:21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</row>
    <row r="920" spans="1:21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</row>
    <row r="921" spans="1: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</row>
    <row r="922" spans="1:21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</row>
    <row r="923" spans="1:21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</row>
    <row r="924" spans="1:21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</row>
    <row r="925" spans="1:21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</row>
    <row r="926" spans="1:21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</row>
    <row r="927" spans="1:21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</row>
    <row r="928" spans="1:21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</row>
    <row r="929" spans="1:21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</row>
    <row r="930" spans="1:21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</row>
    <row r="931" spans="1:2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</row>
    <row r="932" spans="1:21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</row>
    <row r="933" spans="1:21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</row>
    <row r="934" spans="1:21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</row>
    <row r="935" spans="1:21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</row>
    <row r="936" spans="1:21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</row>
    <row r="937" spans="1:21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</row>
    <row r="938" spans="1:21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</row>
    <row r="939" spans="1:21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</row>
    <row r="940" spans="1:21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</row>
    <row r="941" spans="1:2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</row>
    <row r="942" spans="1:21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</row>
    <row r="943" spans="1:21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</row>
    <row r="944" spans="1:21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</row>
    <row r="945" spans="1:21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</row>
    <row r="946" spans="1:21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</row>
    <row r="947" spans="1:21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</row>
    <row r="948" spans="1:21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</row>
    <row r="949" spans="1:21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</row>
    <row r="950" spans="1:21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</row>
    <row r="951" spans="1:2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</row>
    <row r="952" spans="1:21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</row>
    <row r="953" spans="1:21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</row>
    <row r="954" spans="1:21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</row>
    <row r="955" spans="1:21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</row>
    <row r="956" spans="1:21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</row>
    <row r="957" spans="1:21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</row>
    <row r="958" spans="1:21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</row>
    <row r="959" spans="1:21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</row>
    <row r="960" spans="1:21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</row>
    <row r="961" spans="1:2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</row>
    <row r="962" spans="1:21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</row>
    <row r="963" spans="1:21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</row>
    <row r="964" spans="1:21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</row>
    <row r="965" spans="1:21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</row>
    <row r="966" spans="1:21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</row>
    <row r="967" spans="1:21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</row>
    <row r="968" spans="1:21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</row>
    <row r="969" spans="1:21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</row>
    <row r="970" spans="1:21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</row>
    <row r="971" spans="1:2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</row>
    <row r="972" spans="1:21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</row>
    <row r="973" spans="1:21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</row>
    <row r="974" spans="1:21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</row>
    <row r="975" spans="1:21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</row>
    <row r="976" spans="1:21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</row>
    <row r="977" spans="1:21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</row>
    <row r="978" spans="1:21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</row>
    <row r="979" spans="1:21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</row>
    <row r="980" spans="1:21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</row>
    <row r="981" spans="1:2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</row>
    <row r="982" spans="1:21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</row>
    <row r="983" spans="1:21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</row>
    <row r="984" spans="1:21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</row>
    <row r="985" spans="1:21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</row>
    <row r="986" spans="1:21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</row>
    <row r="987" spans="1:21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</row>
    <row r="988" spans="1:21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</row>
    <row r="989" spans="1:21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</row>
    <row r="990" spans="1:21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</row>
    <row r="991" spans="1:2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</row>
    <row r="992" spans="1:21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</row>
    <row r="993" spans="1:21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</row>
    <row r="994" spans="1:21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</row>
    <row r="995" spans="1:21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</row>
    <row r="996" spans="1:21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</row>
    <row r="997" spans="1:21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</row>
  </sheetData>
  <sheetProtection algorithmName="SHA-512" hashValue="5hAqhNEr+TWIwjwGovOACKzinGVnyvgTntpIhCUv2+4luhPjOrFuHW3tKOqREKjslEYg5sSdxh5Pbs1Ew5CBSQ==" saltValue="IrULB+hrRt1c5yPH2D8rYA==" spinCount="100000" sheet="1" objects="1" scenarios="1"/>
  <mergeCells count="30">
    <mergeCell ref="A1:D1"/>
    <mergeCell ref="A2:D2"/>
    <mergeCell ref="B5:D5"/>
    <mergeCell ref="B6:D6"/>
    <mergeCell ref="A7:D7"/>
    <mergeCell ref="A3:D3"/>
    <mergeCell ref="B4:D4"/>
    <mergeCell ref="A20:D20"/>
    <mergeCell ref="A21:D21"/>
    <mergeCell ref="A24:D24"/>
    <mergeCell ref="A17:D17"/>
    <mergeCell ref="A41:D41"/>
    <mergeCell ref="A38:D38"/>
    <mergeCell ref="A39:D39"/>
    <mergeCell ref="A40:D40"/>
    <mergeCell ref="A36:D36"/>
    <mergeCell ref="B22:D22"/>
    <mergeCell ref="B23:D23"/>
    <mergeCell ref="A37:D37"/>
    <mergeCell ref="A34:D34"/>
    <mergeCell ref="A35:D35"/>
    <mergeCell ref="A25:D25"/>
    <mergeCell ref="B26:D26"/>
    <mergeCell ref="A32:D32"/>
    <mergeCell ref="A33:D33"/>
    <mergeCell ref="A18:C18"/>
    <mergeCell ref="A19:C19"/>
    <mergeCell ref="A16:C16"/>
    <mergeCell ref="A8:D8"/>
    <mergeCell ref="A15:D15"/>
  </mergeCells>
  <conditionalFormatting sqref="B22:D23">
    <cfRule type="expression" dxfId="1" priority="1">
      <formula>B22="SPESA CONGRUA"</formula>
    </cfRule>
  </conditionalFormatting>
  <conditionalFormatting sqref="B22:D23">
    <cfRule type="expression" dxfId="0" priority="2">
      <formula>+B22="SPESA NON CONGRUA"</formula>
    </cfRule>
  </conditionalFormatting>
  <pageMargins left="0.23622047244094491" right="0.23622047244094491" top="0.55118110236220474" bottom="0.55118110236220474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fciacca</dc:creator>
  <cp:lastModifiedBy>Federico Ciacca</cp:lastModifiedBy>
  <dcterms:created xsi:type="dcterms:W3CDTF">2018-04-24T07:49:37Z</dcterms:created>
  <dcterms:modified xsi:type="dcterms:W3CDTF">2022-06-08T09:30:37Z</dcterms:modified>
</cp:coreProperties>
</file>