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05177F49-12B7-49E0-9E2D-71165A48BDE0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Alberghi 4st, 5 st e 5 st L" sheetId="1" r:id="rId1"/>
  </sheets>
  <definedNames>
    <definedName name="_xlnm.Print_Titles" localSheetId="0">'Alberghi 4st, 5 st e 5 st L'!$1:$9</definedName>
  </definedNames>
  <calcPr calcId="191029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Z32" i="1"/>
  <c r="AA32" i="1" s="1"/>
  <c r="X32" i="1"/>
  <c r="V32" i="1"/>
  <c r="Y32" i="1" s="1"/>
  <c r="U32" i="1"/>
  <c r="T32" i="1"/>
  <c r="S32" i="1"/>
  <c r="R32" i="1"/>
  <c r="Q32" i="1"/>
  <c r="P32" i="1"/>
  <c r="O32" i="1"/>
  <c r="N32" i="1"/>
  <c r="M32" i="1"/>
  <c r="L32" i="1"/>
  <c r="Z31" i="1"/>
  <c r="AA31" i="1" s="1"/>
  <c r="X31" i="1"/>
  <c r="W31" i="1"/>
  <c r="V31" i="1"/>
  <c r="Y31" i="1" s="1"/>
  <c r="U31" i="1"/>
  <c r="T31" i="1"/>
  <c r="W32" i="1" s="1"/>
  <c r="S31" i="1"/>
  <c r="R31" i="1"/>
  <c r="Q31" i="1"/>
  <c r="P31" i="1"/>
  <c r="O31" i="1"/>
  <c r="N31" i="1"/>
  <c r="M31" i="1"/>
  <c r="L31" i="1"/>
  <c r="Z30" i="1"/>
  <c r="AA30" i="1" s="1"/>
  <c r="X30" i="1"/>
  <c r="W30" i="1"/>
  <c r="V30" i="1"/>
  <c r="Y30" i="1" s="1"/>
  <c r="U30" i="1"/>
  <c r="T30" i="1"/>
  <c r="S30" i="1"/>
  <c r="R30" i="1"/>
  <c r="Q30" i="1"/>
  <c r="P30" i="1"/>
  <c r="O30" i="1"/>
  <c r="N30" i="1"/>
  <c r="M30" i="1"/>
  <c r="L30" i="1"/>
  <c r="Z29" i="1"/>
  <c r="AA29" i="1" s="1"/>
  <c r="X29" i="1"/>
  <c r="W29" i="1"/>
  <c r="V29" i="1"/>
  <c r="Y29" i="1" s="1"/>
  <c r="U29" i="1"/>
  <c r="T29" i="1"/>
  <c r="S29" i="1"/>
  <c r="R29" i="1"/>
  <c r="Q29" i="1"/>
  <c r="P29" i="1"/>
  <c r="O29" i="1"/>
  <c r="N29" i="1"/>
  <c r="M29" i="1"/>
  <c r="L29" i="1"/>
  <c r="Z28" i="1"/>
  <c r="AA28" i="1" s="1"/>
  <c r="X28" i="1"/>
  <c r="W28" i="1"/>
  <c r="V28" i="1"/>
  <c r="Y28" i="1" s="1"/>
  <c r="U28" i="1"/>
  <c r="T28" i="1"/>
  <c r="S28" i="1"/>
  <c r="R28" i="1"/>
  <c r="Q28" i="1"/>
  <c r="P28" i="1"/>
  <c r="O28" i="1"/>
  <c r="N28" i="1"/>
  <c r="M28" i="1"/>
  <c r="L28" i="1"/>
  <c r="Z27" i="1"/>
  <c r="AA27" i="1" s="1"/>
  <c r="X27" i="1"/>
  <c r="W27" i="1"/>
  <c r="V27" i="1"/>
  <c r="Y27" i="1" s="1"/>
  <c r="U27" i="1"/>
  <c r="T27" i="1"/>
  <c r="S27" i="1"/>
  <c r="R27" i="1"/>
  <c r="Q27" i="1"/>
  <c r="P27" i="1"/>
  <c r="O27" i="1"/>
  <c r="N27" i="1"/>
  <c r="M27" i="1"/>
  <c r="L27" i="1"/>
  <c r="Z26" i="1"/>
  <c r="AA26" i="1" s="1"/>
  <c r="X26" i="1"/>
  <c r="W26" i="1"/>
  <c r="V26" i="1"/>
  <c r="Y26" i="1" s="1"/>
  <c r="U26" i="1"/>
  <c r="T26" i="1"/>
  <c r="S26" i="1"/>
  <c r="R26" i="1"/>
  <c r="Q26" i="1"/>
  <c r="P26" i="1"/>
  <c r="O26" i="1"/>
  <c r="N26" i="1"/>
  <c r="M26" i="1"/>
  <c r="L26" i="1"/>
  <c r="Z25" i="1"/>
  <c r="AA25" i="1" s="1"/>
  <c r="X25" i="1"/>
  <c r="W25" i="1"/>
  <c r="V25" i="1"/>
  <c r="Y25" i="1" s="1"/>
  <c r="U25" i="1"/>
  <c r="T25" i="1"/>
  <c r="S25" i="1"/>
  <c r="R25" i="1"/>
  <c r="Q25" i="1"/>
  <c r="P25" i="1"/>
  <c r="O25" i="1"/>
  <c r="N25" i="1"/>
  <c r="M25" i="1"/>
  <c r="L25" i="1"/>
  <c r="Z24" i="1"/>
  <c r="AA24" i="1" s="1"/>
  <c r="X24" i="1"/>
  <c r="W24" i="1"/>
  <c r="V24" i="1"/>
  <c r="Y24" i="1" s="1"/>
  <c r="U24" i="1"/>
  <c r="T24" i="1"/>
  <c r="S24" i="1"/>
  <c r="R24" i="1"/>
  <c r="Q24" i="1"/>
  <c r="P24" i="1"/>
  <c r="O24" i="1"/>
  <c r="N24" i="1"/>
  <c r="M24" i="1"/>
  <c r="L24" i="1"/>
  <c r="Z23" i="1"/>
  <c r="AA23" i="1" s="1"/>
  <c r="X23" i="1"/>
  <c r="W23" i="1"/>
  <c r="V23" i="1"/>
  <c r="Y23" i="1" s="1"/>
  <c r="U23" i="1"/>
  <c r="T23" i="1"/>
  <c r="S23" i="1"/>
  <c r="R23" i="1"/>
  <c r="Q23" i="1"/>
  <c r="P23" i="1"/>
  <c r="O23" i="1"/>
  <c r="N23" i="1"/>
  <c r="M23" i="1"/>
  <c r="L23" i="1"/>
  <c r="Z22" i="1"/>
  <c r="AA22" i="1" s="1"/>
  <c r="X22" i="1"/>
  <c r="W22" i="1"/>
  <c r="V22" i="1"/>
  <c r="Y22" i="1" s="1"/>
  <c r="U22" i="1"/>
  <c r="T22" i="1"/>
  <c r="S22" i="1"/>
  <c r="R22" i="1"/>
  <c r="Q22" i="1"/>
  <c r="P22" i="1"/>
  <c r="O22" i="1"/>
  <c r="N22" i="1"/>
  <c r="M22" i="1"/>
  <c r="L22" i="1"/>
  <c r="Z21" i="1"/>
  <c r="AA21" i="1" s="1"/>
  <c r="X21" i="1"/>
  <c r="W21" i="1"/>
  <c r="V21" i="1"/>
  <c r="Y21" i="1" s="1"/>
  <c r="U21" i="1"/>
  <c r="T21" i="1"/>
  <c r="S21" i="1"/>
  <c r="R21" i="1"/>
  <c r="Q21" i="1"/>
  <c r="P21" i="1"/>
  <c r="O21" i="1"/>
  <c r="N21" i="1"/>
  <c r="M21" i="1"/>
  <c r="L21" i="1"/>
  <c r="Z20" i="1"/>
  <c r="AA20" i="1" s="1"/>
  <c r="X20" i="1"/>
  <c r="W20" i="1"/>
  <c r="V20" i="1"/>
  <c r="Y20" i="1" s="1"/>
  <c r="U20" i="1"/>
  <c r="T20" i="1"/>
  <c r="S20" i="1"/>
  <c r="R20" i="1"/>
  <c r="Q20" i="1"/>
  <c r="P20" i="1"/>
  <c r="O20" i="1"/>
  <c r="N20" i="1"/>
  <c r="M20" i="1"/>
  <c r="L20" i="1"/>
  <c r="Z19" i="1"/>
  <c r="AA19" i="1" s="1"/>
  <c r="X19" i="1"/>
  <c r="W19" i="1"/>
  <c r="V19" i="1"/>
  <c r="Y19" i="1" s="1"/>
  <c r="U19" i="1"/>
  <c r="T19" i="1"/>
  <c r="S19" i="1"/>
  <c r="R19" i="1"/>
  <c r="Q19" i="1"/>
  <c r="P19" i="1"/>
  <c r="O19" i="1"/>
  <c r="N19" i="1"/>
  <c r="M19" i="1"/>
  <c r="L19" i="1"/>
  <c r="Z18" i="1"/>
  <c r="AA18" i="1" s="1"/>
  <c r="X18" i="1"/>
  <c r="W18" i="1"/>
  <c r="V18" i="1"/>
  <c r="Y18" i="1" s="1"/>
  <c r="U18" i="1"/>
  <c r="T18" i="1"/>
  <c r="S18" i="1"/>
  <c r="R18" i="1"/>
  <c r="Q18" i="1"/>
  <c r="P18" i="1"/>
  <c r="O18" i="1"/>
  <c r="N18" i="1"/>
  <c r="M18" i="1"/>
  <c r="L18" i="1"/>
  <c r="Z17" i="1"/>
  <c r="AA17" i="1" s="1"/>
  <c r="X17" i="1"/>
  <c r="W17" i="1"/>
  <c r="V17" i="1"/>
  <c r="Y17" i="1" s="1"/>
  <c r="U17" i="1"/>
  <c r="T17" i="1"/>
  <c r="S17" i="1"/>
  <c r="R17" i="1"/>
  <c r="Q17" i="1"/>
  <c r="P17" i="1"/>
  <c r="O17" i="1"/>
  <c r="N17" i="1"/>
  <c r="M17" i="1"/>
  <c r="L17" i="1"/>
  <c r="Z16" i="1"/>
  <c r="AA16" i="1" s="1"/>
  <c r="X16" i="1"/>
  <c r="W16" i="1"/>
  <c r="V16" i="1"/>
  <c r="Y16" i="1" s="1"/>
  <c r="U16" i="1"/>
  <c r="T16" i="1"/>
  <c r="S16" i="1"/>
  <c r="R16" i="1"/>
  <c r="Q16" i="1"/>
  <c r="P16" i="1"/>
  <c r="O16" i="1"/>
  <c r="N16" i="1"/>
  <c r="M16" i="1"/>
  <c r="L16" i="1"/>
  <c r="Z15" i="1"/>
  <c r="AA15" i="1" s="1"/>
  <c r="X15" i="1"/>
  <c r="W15" i="1"/>
  <c r="V15" i="1"/>
  <c r="Y15" i="1" s="1"/>
  <c r="U15" i="1"/>
  <c r="T15" i="1"/>
  <c r="S15" i="1"/>
  <c r="R15" i="1"/>
  <c r="Q15" i="1"/>
  <c r="P15" i="1"/>
  <c r="O15" i="1"/>
  <c r="N15" i="1"/>
  <c r="M15" i="1"/>
  <c r="L15" i="1"/>
  <c r="Z14" i="1"/>
  <c r="AA14" i="1" s="1"/>
  <c r="X14" i="1"/>
  <c r="W14" i="1"/>
  <c r="V14" i="1"/>
  <c r="Y14" i="1" s="1"/>
  <c r="U14" i="1"/>
  <c r="T14" i="1"/>
  <c r="S14" i="1"/>
  <c r="R14" i="1"/>
  <c r="Q14" i="1"/>
  <c r="P14" i="1"/>
  <c r="O14" i="1"/>
  <c r="N14" i="1"/>
  <c r="M14" i="1"/>
  <c r="L14" i="1"/>
  <c r="Z13" i="1"/>
  <c r="AA13" i="1" s="1"/>
  <c r="X13" i="1"/>
  <c r="W13" i="1"/>
  <c r="V13" i="1"/>
  <c r="Y13" i="1" s="1"/>
  <c r="U13" i="1"/>
  <c r="T13" i="1"/>
  <c r="S13" i="1"/>
  <c r="R13" i="1"/>
  <c r="Q13" i="1"/>
  <c r="P13" i="1"/>
  <c r="O13" i="1"/>
  <c r="N13" i="1"/>
  <c r="M13" i="1"/>
  <c r="L13" i="1"/>
  <c r="Z12" i="1"/>
  <c r="AA12" i="1" s="1"/>
  <c r="X12" i="1"/>
  <c r="W12" i="1"/>
  <c r="V12" i="1"/>
  <c r="Y12" i="1" s="1"/>
  <c r="U12" i="1"/>
  <c r="T12" i="1"/>
  <c r="S12" i="1"/>
  <c r="R12" i="1"/>
  <c r="Q12" i="1"/>
  <c r="P12" i="1"/>
  <c r="O12" i="1"/>
  <c r="N12" i="1"/>
  <c r="M12" i="1"/>
  <c r="L12" i="1"/>
  <c r="Z11" i="1"/>
  <c r="X11" i="1"/>
  <c r="W11" i="1"/>
  <c r="V11" i="1"/>
  <c r="U11" i="1"/>
  <c r="T11" i="1"/>
  <c r="Q11" i="1"/>
  <c r="P11" i="1"/>
  <c r="O11" i="1"/>
  <c r="N11" i="1"/>
  <c r="M11" i="1"/>
  <c r="L11" i="1"/>
  <c r="U10" i="1"/>
  <c r="T10" i="1"/>
  <c r="M10" i="1"/>
  <c r="Z10" i="1" s="1"/>
  <c r="L10" i="1"/>
  <c r="R11" i="1" s="1"/>
  <c r="Y11" i="1" l="1"/>
  <c r="AA11" i="1"/>
  <c r="V10" i="1"/>
  <c r="S11" i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<sst xmlns="http://schemas.openxmlformats.org/spreadsheetml/2006/main" count="66" uniqueCount="53">
  <si>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</si>
  <si>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</si>
  <si>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</si>
  <si>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</si>
  <si>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</si>
  <si>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</si>
  <si>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</si>
  <si>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</si>
  <si>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</si>
  <si>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</si>
  <si>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</si>
  <si>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</si>
  <si>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</si>
  <si>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</si>
  <si>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</si>
  <si>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</si>
  <si>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</si>
  <si>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</si>
  <si>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</si>
  <si>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</si>
  <si>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</si>
  <si>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</si>
  <si>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</si>
  <si>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</si>
  <si>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</si>
  <si>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</si>
  <si>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</si>
  <si>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</si>
  <si>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</si>
  <si>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</si>
  <si>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</si>
  <si>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</si>
  <si>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</si>
  <si>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</si>
  <si>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</si>
  <si>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</si>
  <si>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t>Variazioni      %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</si>
  <si>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</si>
  <si>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 xml:space="preserve">Esercizi Alberghieri a 4 stelle, 5 stelle e 5 stelle Lusso </t>
  </si>
  <si>
    <t>2013</t>
  </si>
  <si>
    <t>2014</t>
  </si>
  <si>
    <t>2015</t>
  </si>
  <si>
    <t>2016</t>
  </si>
  <si>
    <t>SERVIZIO TURISMO  - STATISTICHE DEL TURISMO</t>
  </si>
  <si>
    <t>2017</t>
  </si>
  <si>
    <t>2018</t>
  </si>
  <si>
    <t>Regione Umbria</t>
  </si>
  <si>
    <t>N.Rs.</t>
  </si>
  <si>
    <t>2019</t>
  </si>
  <si>
    <t>2020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</si>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</sst>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  <fill>
      <patternFill patternType="gray0625">
        <bgColor indexed="42"/>
      </patternFill>
    </fill>
    <fill>
      <patternFill patternType="gray0625">
        <bgColor indexed="27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0" fontId="1" fillId="0" borderId="0" xfId="0" applyFont="1"/>
    <xf numFmtId="49" fontId="7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0" fontId="7" fillId="0" borderId="0" xfId="0" applyFont="1"/>
    <xf numFmtId="166" fontId="4" fillId="0" borderId="9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workbookViewId="0">
      <selection activeCell="A4" sqref="A4:AA4"/>
    </sheetView>
  </sheetViews>
  <sheetFormatPr defaultRowHeight="12.75" x14ac:dyDescent="0.2"/>
  <cols>
    <col min="1" max="1" width="7.140625" style="45" customWidth="1"/>
    <col min="2" max="2" width="6.85546875" style="27" customWidth="1"/>
    <col min="3" max="3" width="7.5703125" style="27" customWidth="1"/>
    <col min="4" max="4" width="10.5703125" style="27" customWidth="1"/>
    <col min="5" max="5" width="6.140625" style="27" customWidth="1"/>
    <col min="6" max="6" width="5.7109375" style="27" customWidth="1"/>
    <col min="7" max="7" width="6.42578125" style="27" bestFit="1" customWidth="1"/>
    <col min="8" max="13" width="9.7109375" style="27" customWidth="1"/>
    <col min="14" max="19" width="6.85546875" style="27" customWidth="1"/>
    <col min="20" max="22" width="6.140625" style="27" customWidth="1"/>
    <col min="23" max="25" width="6.42578125" style="27" bestFit="1" customWidth="1"/>
    <col min="26" max="26" width="6" style="27" customWidth="1"/>
    <col min="27" max="27" width="6.85546875" style="27" customWidth="1"/>
    <col min="28" max="16384" width="9.140625" style="27"/>
  </cols>
  <sheetData>
    <row r="1" spans="1:27" ht="33" customHeight="1" x14ac:dyDescent="0.2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spans="1:27" x14ac:dyDescent="0.2">
      <c r="A2" s="76" t="s">
        <v>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pans="1:27" ht="17.25" customHeight="1" x14ac:dyDescent="0.2">
      <c r="A3" s="81" t="s">
        <v>27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ht="26.25" customHeight="1" x14ac:dyDescent="0.2">
      <c r="A4" s="80" t="s">
        <v>38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</row>
    <row r="5" spans="1:27" ht="26.25" customHeight="1" x14ac:dyDescent="0.2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7" ht="21.75" customHeight="1" x14ac:dyDescent="0.2">
      <c r="A6" s="86" t="s">
        <v>19</v>
      </c>
      <c r="B6" s="66" t="s">
        <v>37</v>
      </c>
      <c r="C6" s="67"/>
      <c r="D6" s="67"/>
      <c r="E6" s="67"/>
      <c r="F6" s="67"/>
      <c r="G6" s="68"/>
      <c r="H6" s="77" t="s">
        <v>12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9"/>
      <c r="T6" s="83" t="s">
        <v>17</v>
      </c>
      <c r="U6" s="84"/>
      <c r="V6" s="84"/>
      <c r="W6" s="84"/>
      <c r="X6" s="84"/>
      <c r="Y6" s="85"/>
      <c r="Z6" s="91" t="s">
        <v>35</v>
      </c>
      <c r="AA6" s="91"/>
    </row>
    <row r="7" spans="1:27" ht="22.5" customHeight="1" x14ac:dyDescent="0.2">
      <c r="A7" s="87"/>
      <c r="B7" s="69"/>
      <c r="C7" s="70"/>
      <c r="D7" s="70"/>
      <c r="E7" s="70"/>
      <c r="F7" s="70"/>
      <c r="G7" s="71"/>
      <c r="H7" s="62" t="s">
        <v>0</v>
      </c>
      <c r="I7" s="62"/>
      <c r="J7" s="62" t="s">
        <v>1</v>
      </c>
      <c r="K7" s="62"/>
      <c r="L7" s="62" t="s">
        <v>2</v>
      </c>
      <c r="M7" s="62"/>
      <c r="N7" s="63" t="s">
        <v>34</v>
      </c>
      <c r="O7" s="64"/>
      <c r="P7" s="64"/>
      <c r="Q7" s="64"/>
      <c r="R7" s="64"/>
      <c r="S7" s="65"/>
      <c r="T7" s="52" t="s">
        <v>18</v>
      </c>
      <c r="U7" s="52"/>
      <c r="V7" s="52"/>
      <c r="W7" s="53" t="s">
        <v>16</v>
      </c>
      <c r="X7" s="54"/>
      <c r="Y7" s="55"/>
      <c r="Z7" s="91"/>
      <c r="AA7" s="91"/>
    </row>
    <row r="8" spans="1:27" s="1" customFormat="1" ht="26.25" customHeight="1" x14ac:dyDescent="0.2">
      <c r="A8" s="87"/>
      <c r="B8" s="89" t="s">
        <v>5</v>
      </c>
      <c r="C8" s="95" t="s">
        <v>6</v>
      </c>
      <c r="D8" s="60" t="s">
        <v>25</v>
      </c>
      <c r="E8" s="72" t="s">
        <v>16</v>
      </c>
      <c r="F8" s="73"/>
      <c r="G8" s="74"/>
      <c r="H8" s="62"/>
      <c r="I8" s="62"/>
      <c r="J8" s="62"/>
      <c r="K8" s="62"/>
      <c r="L8" s="62"/>
      <c r="M8" s="62"/>
      <c r="N8" s="59" t="s">
        <v>7</v>
      </c>
      <c r="O8" s="59"/>
      <c r="P8" s="59" t="s">
        <v>8</v>
      </c>
      <c r="Q8" s="59"/>
      <c r="R8" s="59" t="s">
        <v>9</v>
      </c>
      <c r="S8" s="59"/>
      <c r="T8" s="52"/>
      <c r="U8" s="52"/>
      <c r="V8" s="52"/>
      <c r="W8" s="56"/>
      <c r="X8" s="57"/>
      <c r="Y8" s="58"/>
      <c r="Z8" s="92" t="s">
        <v>33</v>
      </c>
      <c r="AA8" s="94" t="s">
        <v>36</v>
      </c>
    </row>
    <row r="9" spans="1:27" s="1" customFormat="1" ht="12" x14ac:dyDescent="0.2">
      <c r="A9" s="88"/>
      <c r="B9" s="90"/>
      <c r="C9" s="96"/>
      <c r="D9" s="61"/>
      <c r="E9" s="12" t="s">
        <v>47</v>
      </c>
      <c r="F9" s="12" t="s">
        <v>6</v>
      </c>
      <c r="G9" s="12" t="s">
        <v>50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28</v>
      </c>
      <c r="O9" s="2" t="s">
        <v>29</v>
      </c>
      <c r="P9" s="2" t="s">
        <v>28</v>
      </c>
      <c r="Q9" s="2" t="s">
        <v>29</v>
      </c>
      <c r="R9" s="2" t="s">
        <v>28</v>
      </c>
      <c r="S9" s="2" t="s">
        <v>29</v>
      </c>
      <c r="T9" s="3" t="s">
        <v>30</v>
      </c>
      <c r="U9" s="3" t="s">
        <v>31</v>
      </c>
      <c r="V9" s="3" t="s">
        <v>32</v>
      </c>
      <c r="W9" s="3" t="s">
        <v>30</v>
      </c>
      <c r="X9" s="3" t="s">
        <v>31</v>
      </c>
      <c r="Y9" s="3" t="s">
        <v>32</v>
      </c>
      <c r="Z9" s="93"/>
      <c r="AA9" s="94"/>
    </row>
    <row r="10" spans="1:27" s="33" customFormat="1" ht="21" customHeight="1" x14ac:dyDescent="0.15">
      <c r="A10" s="28" t="s">
        <v>15</v>
      </c>
      <c r="B10" s="4">
        <v>45</v>
      </c>
      <c r="C10" s="29">
        <v>4611</v>
      </c>
      <c r="D10" s="5">
        <v>1672003</v>
      </c>
      <c r="E10" s="24"/>
      <c r="F10" s="24"/>
      <c r="G10" s="24"/>
      <c r="H10" s="4">
        <v>223835</v>
      </c>
      <c r="I10" s="5">
        <v>508945</v>
      </c>
      <c r="J10" s="4">
        <v>121285</v>
      </c>
      <c r="K10" s="5">
        <v>239859</v>
      </c>
      <c r="L10" s="30">
        <f>H10+J10</f>
        <v>345120</v>
      </c>
      <c r="M10" s="5">
        <f>I10+K10</f>
        <v>748804</v>
      </c>
      <c r="N10" s="6"/>
      <c r="O10" s="7"/>
      <c r="P10" s="6"/>
      <c r="Q10" s="7"/>
      <c r="R10" s="31"/>
      <c r="S10" s="7"/>
      <c r="T10" s="15">
        <f t="shared" ref="T10:T32" si="0">I10/H10</f>
        <v>2.2737507539035451</v>
      </c>
      <c r="U10" s="16">
        <f t="shared" ref="U10:U32" si="1">K10/J10</f>
        <v>1.9776476893267922</v>
      </c>
      <c r="V10" s="17">
        <f t="shared" ref="V10:V32" si="2">M10/L10</f>
        <v>2.1696917014371815</v>
      </c>
      <c r="W10" s="15"/>
      <c r="X10" s="16"/>
      <c r="Y10" s="17"/>
      <c r="Z10" s="32">
        <f t="shared" ref="Z10:Z32" si="3">(M10/D10)*100</f>
        <v>44.784847874076782</v>
      </c>
      <c r="AA10" s="7"/>
    </row>
    <row r="11" spans="1:27" s="33" customFormat="1" ht="21" customHeight="1" x14ac:dyDescent="0.15">
      <c r="A11" s="34">
        <v>2001</v>
      </c>
      <c r="B11" s="8">
        <v>48</v>
      </c>
      <c r="C11" s="35">
        <v>4785</v>
      </c>
      <c r="D11" s="9">
        <v>1691257</v>
      </c>
      <c r="E11" s="25">
        <f>(B11-B10)*100/B10</f>
        <v>6.666666666666667</v>
      </c>
      <c r="F11" s="25">
        <f>(C11-C10)*100/C10</f>
        <v>3.7735849056603774</v>
      </c>
      <c r="G11" s="25">
        <f>(D11-D10)*100/D10</f>
        <v>1.1515529577399084</v>
      </c>
      <c r="H11" s="8">
        <v>216428</v>
      </c>
      <c r="I11" s="9">
        <v>476062</v>
      </c>
      <c r="J11" s="8">
        <v>116229</v>
      </c>
      <c r="K11" s="9">
        <v>244718</v>
      </c>
      <c r="L11" s="36">
        <f>H11+J11</f>
        <v>332657</v>
      </c>
      <c r="M11" s="9">
        <f>I11+K11</f>
        <v>720780</v>
      </c>
      <c r="N11" s="37">
        <f t="shared" ref="N11:S26" si="4">(H11-H10)*100/H10</f>
        <v>-3.3091339602832441</v>
      </c>
      <c r="O11" s="13">
        <f t="shared" si="4"/>
        <v>-6.4610124866144671</v>
      </c>
      <c r="P11" s="37">
        <f t="shared" si="4"/>
        <v>-4.1686935729892403</v>
      </c>
      <c r="Q11" s="13">
        <f t="shared" si="4"/>
        <v>2.0257734752500429</v>
      </c>
      <c r="R11" s="37">
        <f>(L11-L10)*100/L10</f>
        <v>-3.6112076958738988</v>
      </c>
      <c r="S11" s="13">
        <f>(M11-M10)*100/M10</f>
        <v>-3.7425013755268401</v>
      </c>
      <c r="T11" s="46">
        <f t="shared" si="0"/>
        <v>2.1996322102500603</v>
      </c>
      <c r="U11" s="47">
        <f t="shared" si="1"/>
        <v>2.1054814202995811</v>
      </c>
      <c r="V11" s="48">
        <f t="shared" si="2"/>
        <v>2.1667363079688688</v>
      </c>
      <c r="W11" s="18">
        <f t="shared" ref="W11:Y26" si="5">(T11-T10)*100/T10</f>
        <v>-3.2597479528589082</v>
      </c>
      <c r="X11" s="19">
        <f t="shared" si="5"/>
        <v>6.4639284167092725</v>
      </c>
      <c r="Y11" s="20">
        <f t="shared" si="5"/>
        <v>-0.13621259952992479</v>
      </c>
      <c r="Z11" s="38">
        <f t="shared" si="3"/>
        <v>42.618005424367794</v>
      </c>
      <c r="AA11" s="13">
        <f t="shared" ref="AA11:AA32" si="6">(Z11-Z10)*100/Z10</f>
        <v>-4.8383383054053875</v>
      </c>
    </row>
    <row r="12" spans="1:27" s="33" customFormat="1" ht="21" customHeight="1" x14ac:dyDescent="0.15">
      <c r="A12" s="34">
        <v>2002</v>
      </c>
      <c r="B12" s="8">
        <v>52</v>
      </c>
      <c r="C12" s="35">
        <v>5027</v>
      </c>
      <c r="D12" s="9">
        <v>1757577</v>
      </c>
      <c r="E12" s="25">
        <f t="shared" ref="E12:G27" si="7">(B12-B11)*100/B11</f>
        <v>8.3333333333333339</v>
      </c>
      <c r="F12" s="25">
        <f t="shared" si="7"/>
        <v>5.0574712643678161</v>
      </c>
      <c r="G12" s="25">
        <f t="shared" si="7"/>
        <v>3.9213437106247011</v>
      </c>
      <c r="H12" s="8">
        <v>206944</v>
      </c>
      <c r="I12" s="9">
        <v>439064</v>
      </c>
      <c r="J12" s="8">
        <v>110694</v>
      </c>
      <c r="K12" s="9">
        <v>234281</v>
      </c>
      <c r="L12" s="36">
        <f t="shared" ref="L12:M27" si="8">H12+J12</f>
        <v>317638</v>
      </c>
      <c r="M12" s="9">
        <f t="shared" si="8"/>
        <v>673345</v>
      </c>
      <c r="N12" s="37">
        <f t="shared" si="4"/>
        <v>-4.3820577744099651</v>
      </c>
      <c r="O12" s="13">
        <f t="shared" si="4"/>
        <v>-7.7716767984002084</v>
      </c>
      <c r="P12" s="37">
        <f t="shared" si="4"/>
        <v>-4.7621505820406265</v>
      </c>
      <c r="Q12" s="13">
        <f t="shared" si="4"/>
        <v>-4.2649089972948451</v>
      </c>
      <c r="R12" s="37">
        <f>(L12-L11)*100/L11</f>
        <v>-4.5148606522634429</v>
      </c>
      <c r="S12" s="13">
        <f>(M12-M11)*100/M11</f>
        <v>-6.5810649574072535</v>
      </c>
      <c r="T12" s="46">
        <f t="shared" si="0"/>
        <v>2.1216561002010206</v>
      </c>
      <c r="U12" s="47">
        <f t="shared" si="1"/>
        <v>2.1164742443131517</v>
      </c>
      <c r="V12" s="48">
        <f t="shared" si="2"/>
        <v>2.1198502698039907</v>
      </c>
      <c r="W12" s="18">
        <f t="shared" si="5"/>
        <v>-3.5449612751476831</v>
      </c>
      <c r="X12" s="19">
        <f t="shared" si="5"/>
        <v>0.52210501159428291</v>
      </c>
      <c r="Y12" s="20">
        <f t="shared" si="5"/>
        <v>-2.1639014398032499</v>
      </c>
      <c r="Z12" s="38">
        <f t="shared" si="3"/>
        <v>38.310981538788916</v>
      </c>
      <c r="AA12" s="13">
        <f t="shared" si="6"/>
        <v>-10.106113232404446</v>
      </c>
    </row>
    <row r="13" spans="1:27" s="33" customFormat="1" ht="21" customHeight="1" x14ac:dyDescent="0.15">
      <c r="A13" s="34" t="s">
        <v>10</v>
      </c>
      <c r="B13" s="8">
        <v>53</v>
      </c>
      <c r="C13" s="35">
        <v>5102</v>
      </c>
      <c r="D13" s="9">
        <v>1818262</v>
      </c>
      <c r="E13" s="25">
        <f t="shared" si="7"/>
        <v>1.9230769230769231</v>
      </c>
      <c r="F13" s="25">
        <f t="shared" si="7"/>
        <v>1.491943505072608</v>
      </c>
      <c r="G13" s="25">
        <f t="shared" si="7"/>
        <v>3.4527648006317788</v>
      </c>
      <c r="H13" s="8">
        <v>206598</v>
      </c>
      <c r="I13" s="9">
        <v>428688</v>
      </c>
      <c r="J13" s="8">
        <v>97839</v>
      </c>
      <c r="K13" s="9">
        <v>211403</v>
      </c>
      <c r="L13" s="36">
        <f t="shared" si="8"/>
        <v>304437</v>
      </c>
      <c r="M13" s="9">
        <f t="shared" si="8"/>
        <v>640091</v>
      </c>
      <c r="N13" s="37">
        <f t="shared" si="4"/>
        <v>-0.1671949899489717</v>
      </c>
      <c r="O13" s="13">
        <f t="shared" si="4"/>
        <v>-2.3632090082539219</v>
      </c>
      <c r="P13" s="37">
        <f t="shared" si="4"/>
        <v>-11.613095560734999</v>
      </c>
      <c r="Q13" s="13">
        <f t="shared" si="4"/>
        <v>-9.7651964948075172</v>
      </c>
      <c r="R13" s="37">
        <f t="shared" si="4"/>
        <v>-4.1559888930165787</v>
      </c>
      <c r="S13" s="13">
        <f t="shared" si="4"/>
        <v>-4.9386273010121116</v>
      </c>
      <c r="T13" s="46">
        <f t="shared" si="0"/>
        <v>2.0749862050939507</v>
      </c>
      <c r="U13" s="47">
        <f t="shared" si="1"/>
        <v>2.1607232289782194</v>
      </c>
      <c r="V13" s="48">
        <f t="shared" si="2"/>
        <v>2.1025400986082508</v>
      </c>
      <c r="W13" s="18">
        <f t="shared" si="5"/>
        <v>-2.1996917927767861</v>
      </c>
      <c r="X13" s="19">
        <f t="shared" si="5"/>
        <v>2.0906932736820365</v>
      </c>
      <c r="Y13" s="20">
        <f t="shared" si="5"/>
        <v>-0.81657518185661893</v>
      </c>
      <c r="Z13" s="38">
        <f t="shared" si="3"/>
        <v>35.203452527743529</v>
      </c>
      <c r="AA13" s="13">
        <f t="shared" si="6"/>
        <v>-8.1113270561838533</v>
      </c>
    </row>
    <row r="14" spans="1:27" s="33" customFormat="1" ht="21" customHeight="1" x14ac:dyDescent="0.15">
      <c r="A14" s="34" t="s">
        <v>11</v>
      </c>
      <c r="B14" s="8">
        <v>55</v>
      </c>
      <c r="C14" s="35">
        <v>5525</v>
      </c>
      <c r="D14" s="9">
        <v>1958626</v>
      </c>
      <c r="E14" s="25">
        <f t="shared" si="7"/>
        <v>3.7735849056603774</v>
      </c>
      <c r="F14" s="25">
        <f t="shared" si="7"/>
        <v>8.2908663269306153</v>
      </c>
      <c r="G14" s="25">
        <f t="shared" si="7"/>
        <v>7.7196795621313097</v>
      </c>
      <c r="H14" s="8">
        <v>221273</v>
      </c>
      <c r="I14" s="9">
        <v>448504</v>
      </c>
      <c r="J14" s="8">
        <v>111768</v>
      </c>
      <c r="K14" s="9">
        <v>235347</v>
      </c>
      <c r="L14" s="36">
        <f t="shared" si="8"/>
        <v>333041</v>
      </c>
      <c r="M14" s="9">
        <f t="shared" si="8"/>
        <v>683851</v>
      </c>
      <c r="N14" s="37">
        <f t="shared" si="4"/>
        <v>7.1031665359780831</v>
      </c>
      <c r="O14" s="13">
        <f t="shared" si="4"/>
        <v>4.6224760198559327</v>
      </c>
      <c r="P14" s="37">
        <f t="shared" si="4"/>
        <v>14.236654094992794</v>
      </c>
      <c r="Q14" s="13">
        <f t="shared" si="4"/>
        <v>11.326234727037932</v>
      </c>
      <c r="R14" s="37">
        <f t="shared" si="4"/>
        <v>9.3957042015260956</v>
      </c>
      <c r="S14" s="13">
        <f t="shared" si="4"/>
        <v>6.8365279311847846</v>
      </c>
      <c r="T14" s="46">
        <f t="shared" si="0"/>
        <v>2.0269260144708121</v>
      </c>
      <c r="U14" s="47">
        <f t="shared" si="1"/>
        <v>2.1056742538114666</v>
      </c>
      <c r="V14" s="48">
        <f t="shared" si="2"/>
        <v>2.0533537912749482</v>
      </c>
      <c r="W14" s="18">
        <f t="shared" si="5"/>
        <v>-2.3161691632047523</v>
      </c>
      <c r="X14" s="19">
        <f t="shared" si="5"/>
        <v>-2.547710619688432</v>
      </c>
      <c r="Y14" s="20">
        <f t="shared" si="5"/>
        <v>-2.3393754709296997</v>
      </c>
      <c r="Z14" s="38">
        <f t="shared" si="3"/>
        <v>34.914833153445322</v>
      </c>
      <c r="AA14" s="13">
        <f t="shared" si="6"/>
        <v>-0.81986098968772714</v>
      </c>
    </row>
    <row r="15" spans="1:27" s="33" customFormat="1" ht="21" customHeight="1" x14ac:dyDescent="0.15">
      <c r="A15" s="34" t="s">
        <v>13</v>
      </c>
      <c r="B15" s="8">
        <v>59</v>
      </c>
      <c r="C15" s="35">
        <v>5905</v>
      </c>
      <c r="D15" s="9">
        <v>2050713</v>
      </c>
      <c r="E15" s="25">
        <f t="shared" si="7"/>
        <v>7.2727272727272725</v>
      </c>
      <c r="F15" s="25">
        <f t="shared" si="7"/>
        <v>6.877828054298643</v>
      </c>
      <c r="G15" s="25">
        <f t="shared" si="7"/>
        <v>4.7016122526710049</v>
      </c>
      <c r="H15" s="8">
        <v>228882</v>
      </c>
      <c r="I15" s="9">
        <v>440436</v>
      </c>
      <c r="J15" s="8">
        <v>118859</v>
      </c>
      <c r="K15" s="9">
        <v>249537</v>
      </c>
      <c r="L15" s="36">
        <f t="shared" si="8"/>
        <v>347741</v>
      </c>
      <c r="M15" s="9">
        <f t="shared" si="8"/>
        <v>689973</v>
      </c>
      <c r="N15" s="37">
        <f t="shared" si="4"/>
        <v>3.4387385718094841</v>
      </c>
      <c r="O15" s="13">
        <f t="shared" si="4"/>
        <v>-1.7988691293723134</v>
      </c>
      <c r="P15" s="37">
        <f t="shared" si="4"/>
        <v>6.3443919547634389</v>
      </c>
      <c r="Q15" s="13">
        <f t="shared" si="4"/>
        <v>6.0293948934976864</v>
      </c>
      <c r="R15" s="37">
        <f t="shared" si="4"/>
        <v>4.4138709648361614</v>
      </c>
      <c r="S15" s="13">
        <f t="shared" si="4"/>
        <v>0.89522425206660516</v>
      </c>
      <c r="T15" s="46">
        <f t="shared" si="0"/>
        <v>1.9242928670668729</v>
      </c>
      <c r="U15" s="47">
        <f t="shared" si="1"/>
        <v>2.0994371482176359</v>
      </c>
      <c r="V15" s="48">
        <f t="shared" si="2"/>
        <v>1.9841577495894933</v>
      </c>
      <c r="W15" s="18">
        <f t="shared" si="5"/>
        <v>-5.0634876000017499</v>
      </c>
      <c r="X15" s="19">
        <f t="shared" si="5"/>
        <v>-0.29620467565393244</v>
      </c>
      <c r="Y15" s="20">
        <f t="shared" si="5"/>
        <v>-3.3699035197675493</v>
      </c>
      <c r="Z15" s="38">
        <f t="shared" si="3"/>
        <v>33.645517437106022</v>
      </c>
      <c r="AA15" s="13">
        <f t="shared" si="6"/>
        <v>-3.6354626435155861</v>
      </c>
    </row>
    <row r="16" spans="1:27" s="33" customFormat="1" ht="21" customHeight="1" x14ac:dyDescent="0.15">
      <c r="A16" s="34" t="s">
        <v>14</v>
      </c>
      <c r="B16" s="8">
        <v>64</v>
      </c>
      <c r="C16" s="35">
        <v>6129</v>
      </c>
      <c r="D16" s="9">
        <v>2147252</v>
      </c>
      <c r="E16" s="25">
        <f t="shared" si="7"/>
        <v>8.4745762711864412</v>
      </c>
      <c r="F16" s="25">
        <f t="shared" si="7"/>
        <v>3.7933954276037256</v>
      </c>
      <c r="G16" s="25">
        <f t="shared" si="7"/>
        <v>4.7075821921448782</v>
      </c>
      <c r="H16" s="8">
        <v>252032</v>
      </c>
      <c r="I16" s="9">
        <v>482724</v>
      </c>
      <c r="J16" s="8">
        <v>139499</v>
      </c>
      <c r="K16" s="9">
        <v>286200</v>
      </c>
      <c r="L16" s="36">
        <f t="shared" si="8"/>
        <v>391531</v>
      </c>
      <c r="M16" s="9">
        <f t="shared" si="8"/>
        <v>768924</v>
      </c>
      <c r="N16" s="37">
        <f t="shared" si="4"/>
        <v>10.114382083344257</v>
      </c>
      <c r="O16" s="13">
        <f t="shared" si="4"/>
        <v>9.601394981336675</v>
      </c>
      <c r="P16" s="37">
        <f t="shared" si="4"/>
        <v>17.365113285489528</v>
      </c>
      <c r="Q16" s="13">
        <f t="shared" si="4"/>
        <v>14.692410343957008</v>
      </c>
      <c r="R16" s="37">
        <f t="shared" si="4"/>
        <v>12.592705490580633</v>
      </c>
      <c r="S16" s="13">
        <f t="shared" si="4"/>
        <v>11.442621667804392</v>
      </c>
      <c r="T16" s="46">
        <f t="shared" si="0"/>
        <v>1.9153282122905029</v>
      </c>
      <c r="U16" s="47">
        <f t="shared" si="1"/>
        <v>2.0516276102337652</v>
      </c>
      <c r="V16" s="48">
        <f t="shared" si="2"/>
        <v>1.9638904709971881</v>
      </c>
      <c r="W16" s="18">
        <f t="shared" si="5"/>
        <v>-0.46586748461186528</v>
      </c>
      <c r="X16" s="19">
        <f t="shared" si="5"/>
        <v>-2.2772550263988496</v>
      </c>
      <c r="Y16" s="20">
        <f t="shared" si="5"/>
        <v>-1.0214550025822493</v>
      </c>
      <c r="Z16" s="38">
        <f t="shared" si="3"/>
        <v>35.809676740317393</v>
      </c>
      <c r="AA16" s="13">
        <f t="shared" si="6"/>
        <v>6.4322366486319016</v>
      </c>
    </row>
    <row r="17" spans="1:27" s="33" customFormat="1" ht="21" customHeight="1" x14ac:dyDescent="0.15">
      <c r="A17" s="34" t="s">
        <v>20</v>
      </c>
      <c r="B17" s="8">
        <v>68</v>
      </c>
      <c r="C17" s="35">
        <v>7045</v>
      </c>
      <c r="D17" s="9">
        <v>2359995</v>
      </c>
      <c r="E17" s="25">
        <f t="shared" si="7"/>
        <v>6.25</v>
      </c>
      <c r="F17" s="25">
        <f t="shared" si="7"/>
        <v>14.945341817588513</v>
      </c>
      <c r="G17" s="25">
        <f t="shared" si="7"/>
        <v>9.9076866618356849</v>
      </c>
      <c r="H17" s="8">
        <v>263228</v>
      </c>
      <c r="I17" s="9">
        <v>516537</v>
      </c>
      <c r="J17" s="8">
        <v>148026</v>
      </c>
      <c r="K17" s="9">
        <v>337369</v>
      </c>
      <c r="L17" s="36">
        <f t="shared" si="8"/>
        <v>411254</v>
      </c>
      <c r="M17" s="9">
        <f t="shared" si="8"/>
        <v>853906</v>
      </c>
      <c r="N17" s="37">
        <f t="shared" si="4"/>
        <v>4.4422930421533771</v>
      </c>
      <c r="O17" s="13">
        <f t="shared" si="4"/>
        <v>7.0046237601610857</v>
      </c>
      <c r="P17" s="37">
        <f t="shared" si="4"/>
        <v>6.1125886207069584</v>
      </c>
      <c r="Q17" s="13">
        <f t="shared" si="4"/>
        <v>17.878756114605171</v>
      </c>
      <c r="R17" s="37">
        <f t="shared" si="4"/>
        <v>5.0374044456249951</v>
      </c>
      <c r="S17" s="13">
        <f t="shared" si="4"/>
        <v>11.052067564544741</v>
      </c>
      <c r="T17" s="46">
        <f t="shared" si="0"/>
        <v>1.9623178385278162</v>
      </c>
      <c r="U17" s="47">
        <f t="shared" si="1"/>
        <v>2.2791198843446421</v>
      </c>
      <c r="V17" s="48">
        <f t="shared" si="2"/>
        <v>2.0763469777801555</v>
      </c>
      <c r="W17" s="18">
        <f t="shared" si="5"/>
        <v>2.4533459036307583</v>
      </c>
      <c r="X17" s="19">
        <f t="shared" si="5"/>
        <v>11.088380414463039</v>
      </c>
      <c r="Y17" s="20">
        <f t="shared" si="5"/>
        <v>5.7262107252787064</v>
      </c>
      <c r="Z17" s="38">
        <f t="shared" si="3"/>
        <v>36.182534285030265</v>
      </c>
      <c r="AA17" s="13">
        <f t="shared" si="6"/>
        <v>1.0412200797475479</v>
      </c>
    </row>
    <row r="18" spans="1:27" s="33" customFormat="1" ht="21" customHeight="1" x14ac:dyDescent="0.15">
      <c r="A18" s="34">
        <v>2008</v>
      </c>
      <c r="B18" s="8">
        <v>72</v>
      </c>
      <c r="C18" s="35">
        <v>7428</v>
      </c>
      <c r="D18" s="9">
        <v>2555741</v>
      </c>
      <c r="E18" s="25">
        <f t="shared" si="7"/>
        <v>5.882352941176471</v>
      </c>
      <c r="F18" s="25">
        <f t="shared" si="7"/>
        <v>5.4364797728885739</v>
      </c>
      <c r="G18" s="25">
        <f t="shared" si="7"/>
        <v>8.2943396066517092</v>
      </c>
      <c r="H18" s="8">
        <v>292776</v>
      </c>
      <c r="I18" s="9">
        <v>575169</v>
      </c>
      <c r="J18" s="8">
        <v>142607</v>
      </c>
      <c r="K18" s="9">
        <v>344182</v>
      </c>
      <c r="L18" s="36">
        <f t="shared" si="8"/>
        <v>435383</v>
      </c>
      <c r="M18" s="9">
        <f t="shared" si="8"/>
        <v>919351</v>
      </c>
      <c r="N18" s="37">
        <f t="shared" si="4"/>
        <v>11.225249593508289</v>
      </c>
      <c r="O18" s="13">
        <f t="shared" si="4"/>
        <v>11.350977761515631</v>
      </c>
      <c r="P18" s="37">
        <f t="shared" si="4"/>
        <v>-3.6608433653547348</v>
      </c>
      <c r="Q18" s="13">
        <f t="shared" si="4"/>
        <v>2.0194505126434259</v>
      </c>
      <c r="R18" s="37">
        <f t="shared" si="4"/>
        <v>5.8671769757862542</v>
      </c>
      <c r="S18" s="13">
        <f t="shared" si="4"/>
        <v>7.6641925457837283</v>
      </c>
      <c r="T18" s="46">
        <f t="shared" si="0"/>
        <v>1.9645360275432413</v>
      </c>
      <c r="U18" s="47">
        <f t="shared" si="1"/>
        <v>2.4135000385675318</v>
      </c>
      <c r="V18" s="48">
        <f t="shared" si="2"/>
        <v>2.1115914034310022</v>
      </c>
      <c r="W18" s="18">
        <f t="shared" si="5"/>
        <v>0.11303923206901528</v>
      </c>
      <c r="X18" s="19">
        <f t="shared" si="5"/>
        <v>5.8961424164631238</v>
      </c>
      <c r="Y18" s="20">
        <f t="shared" si="5"/>
        <v>1.6974246611000832</v>
      </c>
      <c r="Z18" s="38">
        <f t="shared" si="3"/>
        <v>35.971994032259133</v>
      </c>
      <c r="AA18" s="13">
        <f t="shared" si="6"/>
        <v>-0.5818836544521383</v>
      </c>
    </row>
    <row r="19" spans="1:27" s="33" customFormat="1" ht="21" customHeight="1" x14ac:dyDescent="0.15">
      <c r="A19" s="34" t="s">
        <v>21</v>
      </c>
      <c r="B19" s="8">
        <v>75</v>
      </c>
      <c r="C19" s="35">
        <v>7653</v>
      </c>
      <c r="D19" s="9">
        <v>2651786</v>
      </c>
      <c r="E19" s="25">
        <f t="shared" si="7"/>
        <v>4.166666666666667</v>
      </c>
      <c r="F19" s="25">
        <f t="shared" si="7"/>
        <v>3.0290791599353795</v>
      </c>
      <c r="G19" s="25">
        <f t="shared" si="7"/>
        <v>3.7580099078897273</v>
      </c>
      <c r="H19" s="8">
        <v>291355</v>
      </c>
      <c r="I19" s="9">
        <v>596154</v>
      </c>
      <c r="J19" s="8">
        <v>124537</v>
      </c>
      <c r="K19" s="9">
        <v>316496</v>
      </c>
      <c r="L19" s="36">
        <f t="shared" si="8"/>
        <v>415892</v>
      </c>
      <c r="M19" s="9">
        <f t="shared" si="8"/>
        <v>912650</v>
      </c>
      <c r="N19" s="37">
        <f t="shared" si="4"/>
        <v>-0.48535399076427027</v>
      </c>
      <c r="O19" s="13">
        <f t="shared" si="4"/>
        <v>3.6484928777454972</v>
      </c>
      <c r="P19" s="37">
        <f t="shared" si="4"/>
        <v>-12.671187248872776</v>
      </c>
      <c r="Q19" s="13">
        <f t="shared" si="4"/>
        <v>-8.0439999767564832</v>
      </c>
      <c r="R19" s="37">
        <f t="shared" si="4"/>
        <v>-4.476748058605871</v>
      </c>
      <c r="S19" s="13">
        <f t="shared" si="4"/>
        <v>-0.72888374516370791</v>
      </c>
      <c r="T19" s="46">
        <f t="shared" si="0"/>
        <v>2.0461430214000105</v>
      </c>
      <c r="U19" s="47">
        <f t="shared" si="1"/>
        <v>2.5413812762472197</v>
      </c>
      <c r="V19" s="48">
        <f t="shared" si="2"/>
        <v>2.1944399026670385</v>
      </c>
      <c r="W19" s="18">
        <f t="shared" si="5"/>
        <v>4.1540085146121317</v>
      </c>
      <c r="X19" s="19">
        <f t="shared" si="5"/>
        <v>5.298580303963381</v>
      </c>
      <c r="Y19" s="20">
        <f t="shared" si="5"/>
        <v>3.9235099698464677</v>
      </c>
      <c r="Z19" s="38">
        <f t="shared" si="3"/>
        <v>34.416427268263725</v>
      </c>
      <c r="AA19" s="13">
        <f t="shared" si="6"/>
        <v>-4.3243829146652244</v>
      </c>
    </row>
    <row r="20" spans="1:27" s="33" customFormat="1" ht="21" customHeight="1" x14ac:dyDescent="0.15">
      <c r="A20" s="34" t="s">
        <v>22</v>
      </c>
      <c r="B20" s="8">
        <v>76</v>
      </c>
      <c r="C20" s="35">
        <v>7960</v>
      </c>
      <c r="D20" s="9">
        <v>2732890</v>
      </c>
      <c r="E20" s="25">
        <f t="shared" si="7"/>
        <v>1.3333333333333333</v>
      </c>
      <c r="F20" s="25">
        <f t="shared" si="7"/>
        <v>4.0114987586567361</v>
      </c>
      <c r="G20" s="25">
        <f t="shared" si="7"/>
        <v>3.0584670105355412</v>
      </c>
      <c r="H20" s="8">
        <v>303590</v>
      </c>
      <c r="I20" s="9">
        <v>603756</v>
      </c>
      <c r="J20" s="8">
        <v>158847</v>
      </c>
      <c r="K20" s="9">
        <v>349646</v>
      </c>
      <c r="L20" s="36">
        <f t="shared" si="8"/>
        <v>462437</v>
      </c>
      <c r="M20" s="9">
        <f t="shared" si="8"/>
        <v>953402</v>
      </c>
      <c r="N20" s="37">
        <f t="shared" si="4"/>
        <v>4.1993444423469652</v>
      </c>
      <c r="O20" s="13">
        <f t="shared" si="4"/>
        <v>1.2751738644712607</v>
      </c>
      <c r="P20" s="37">
        <f t="shared" si="4"/>
        <v>27.550045368043232</v>
      </c>
      <c r="Q20" s="13">
        <f t="shared" si="4"/>
        <v>10.474066022951316</v>
      </c>
      <c r="R20" s="37">
        <f t="shared" si="4"/>
        <v>11.191607436546027</v>
      </c>
      <c r="S20" s="13">
        <f t="shared" si="4"/>
        <v>4.4652385909165613</v>
      </c>
      <c r="T20" s="46">
        <f t="shared" si="0"/>
        <v>1.9887216311472711</v>
      </c>
      <c r="U20" s="47">
        <f t="shared" si="1"/>
        <v>2.2011495338281493</v>
      </c>
      <c r="V20" s="48">
        <f t="shared" si="2"/>
        <v>2.0616905654175595</v>
      </c>
      <c r="W20" s="18">
        <f t="shared" si="5"/>
        <v>-2.8063233924601505</v>
      </c>
      <c r="X20" s="19">
        <f t="shared" si="5"/>
        <v>-13.387670146113624</v>
      </c>
      <c r="Y20" s="20">
        <f t="shared" si="5"/>
        <v>-6.0493494074793546</v>
      </c>
      <c r="Z20" s="38">
        <f t="shared" si="3"/>
        <v>34.886219350211675</v>
      </c>
      <c r="AA20" s="13">
        <f t="shared" si="6"/>
        <v>1.3650228081087254</v>
      </c>
    </row>
    <row r="21" spans="1:27" s="33" customFormat="1" ht="21" customHeight="1" x14ac:dyDescent="0.15">
      <c r="A21" s="34" t="s">
        <v>23</v>
      </c>
      <c r="B21" s="8">
        <v>81</v>
      </c>
      <c r="C21" s="35">
        <v>8252</v>
      </c>
      <c r="D21" s="9">
        <v>2873530</v>
      </c>
      <c r="E21" s="25">
        <f t="shared" si="7"/>
        <v>6.5789473684210522</v>
      </c>
      <c r="F21" s="25">
        <f t="shared" si="7"/>
        <v>3.6683417085427137</v>
      </c>
      <c r="G21" s="25">
        <f t="shared" si="7"/>
        <v>5.1462005422830774</v>
      </c>
      <c r="H21" s="8">
        <v>342647</v>
      </c>
      <c r="I21" s="9">
        <v>674094</v>
      </c>
      <c r="J21" s="8">
        <v>198557</v>
      </c>
      <c r="K21" s="9">
        <v>430332</v>
      </c>
      <c r="L21" s="36">
        <f t="shared" si="8"/>
        <v>541204</v>
      </c>
      <c r="M21" s="9">
        <f t="shared" si="8"/>
        <v>1104426</v>
      </c>
      <c r="N21" s="37">
        <f t="shared" si="4"/>
        <v>12.865048255871406</v>
      </c>
      <c r="O21" s="13">
        <f t="shared" si="4"/>
        <v>11.650070558305011</v>
      </c>
      <c r="P21" s="37">
        <f t="shared" si="4"/>
        <v>24.998898310953308</v>
      </c>
      <c r="Q21" s="13">
        <f t="shared" si="4"/>
        <v>23.07648307144941</v>
      </c>
      <c r="R21" s="37">
        <f t="shared" si="4"/>
        <v>17.03302287662968</v>
      </c>
      <c r="S21" s="13">
        <f t="shared" si="4"/>
        <v>15.840537359896455</v>
      </c>
      <c r="T21" s="46">
        <f t="shared" si="0"/>
        <v>1.9673132991095792</v>
      </c>
      <c r="U21" s="47">
        <f t="shared" si="1"/>
        <v>2.1672970482027831</v>
      </c>
      <c r="V21" s="48">
        <f t="shared" si="2"/>
        <v>2.0406833652375074</v>
      </c>
      <c r="W21" s="18">
        <f t="shared" si="5"/>
        <v>-1.0764871112374663</v>
      </c>
      <c r="X21" s="19">
        <f t="shared" si="5"/>
        <v>-1.5379457463069888</v>
      </c>
      <c r="Y21" s="20">
        <f t="shared" si="5"/>
        <v>-1.0189308004034761</v>
      </c>
      <c r="Z21" s="38">
        <f t="shared" si="3"/>
        <v>38.434469102462828</v>
      </c>
      <c r="AA21" s="13">
        <f t="shared" si="6"/>
        <v>10.170920834474495</v>
      </c>
    </row>
    <row r="22" spans="1:27" s="33" customFormat="1" ht="21" customHeight="1" x14ac:dyDescent="0.15">
      <c r="A22" s="34" t="s">
        <v>24</v>
      </c>
      <c r="B22" s="8">
        <v>81</v>
      </c>
      <c r="C22" s="35">
        <v>8235</v>
      </c>
      <c r="D22" s="9">
        <v>2890372</v>
      </c>
      <c r="E22" s="25">
        <f t="shared" si="7"/>
        <v>0</v>
      </c>
      <c r="F22" s="25">
        <f t="shared" si="7"/>
        <v>-0.20601066408143481</v>
      </c>
      <c r="G22" s="25">
        <f t="shared" si="7"/>
        <v>0.58610837541281979</v>
      </c>
      <c r="H22" s="8">
        <v>343865</v>
      </c>
      <c r="I22" s="9">
        <v>640251</v>
      </c>
      <c r="J22" s="8">
        <v>193920</v>
      </c>
      <c r="K22" s="9">
        <v>414168</v>
      </c>
      <c r="L22" s="36">
        <f t="shared" si="8"/>
        <v>537785</v>
      </c>
      <c r="M22" s="9">
        <f t="shared" si="8"/>
        <v>1054419</v>
      </c>
      <c r="N22" s="37">
        <f t="shared" si="4"/>
        <v>0.35546787218332571</v>
      </c>
      <c r="O22" s="13">
        <f t="shared" si="4"/>
        <v>-5.0205164264924473</v>
      </c>
      <c r="P22" s="37">
        <f t="shared" si="4"/>
        <v>-2.3353495469814711</v>
      </c>
      <c r="Q22" s="13">
        <f t="shared" si="4"/>
        <v>-3.7561696550570258</v>
      </c>
      <c r="R22" s="37">
        <f t="shared" si="4"/>
        <v>-0.6317396028115092</v>
      </c>
      <c r="S22" s="13">
        <f t="shared" si="4"/>
        <v>-4.5278723970641765</v>
      </c>
      <c r="T22" s="46">
        <f t="shared" si="0"/>
        <v>1.8619254649353671</v>
      </c>
      <c r="U22" s="47">
        <f t="shared" si="1"/>
        <v>2.1357673267326733</v>
      </c>
      <c r="V22" s="48">
        <f t="shared" si="2"/>
        <v>1.9606701562892235</v>
      </c>
      <c r="W22" s="18">
        <f t="shared" si="5"/>
        <v>-5.3569420906121747</v>
      </c>
      <c r="X22" s="19">
        <f t="shared" si="5"/>
        <v>-1.4547946483042373</v>
      </c>
      <c r="Y22" s="20">
        <f t="shared" si="5"/>
        <v>-3.9209026893288494</v>
      </c>
      <c r="Z22" s="38">
        <f t="shared" si="3"/>
        <v>36.48039075939014</v>
      </c>
      <c r="AA22" s="13">
        <f t="shared" si="6"/>
        <v>-5.0841819562104291</v>
      </c>
    </row>
    <row r="23" spans="1:27" s="33" customFormat="1" ht="21" customHeight="1" x14ac:dyDescent="0.15">
      <c r="A23" s="34" t="s">
        <v>39</v>
      </c>
      <c r="B23" s="8">
        <v>83</v>
      </c>
      <c r="C23" s="35">
        <v>8470</v>
      </c>
      <c r="D23" s="9">
        <v>2877694</v>
      </c>
      <c r="E23" s="25">
        <f t="shared" si="7"/>
        <v>2.4691358024691357</v>
      </c>
      <c r="F23" s="25">
        <f t="shared" si="7"/>
        <v>2.8536733454766243</v>
      </c>
      <c r="G23" s="25">
        <f t="shared" si="7"/>
        <v>-0.43862866094744896</v>
      </c>
      <c r="H23" s="8">
        <v>336009</v>
      </c>
      <c r="I23" s="9">
        <v>613507</v>
      </c>
      <c r="J23" s="8">
        <v>204390</v>
      </c>
      <c r="K23" s="9">
        <v>431202</v>
      </c>
      <c r="L23" s="36">
        <f t="shared" si="8"/>
        <v>540399</v>
      </c>
      <c r="M23" s="9">
        <f t="shared" si="8"/>
        <v>1044709</v>
      </c>
      <c r="N23" s="37">
        <f t="shared" si="4"/>
        <v>-2.2846175097785468</v>
      </c>
      <c r="O23" s="13">
        <f t="shared" si="4"/>
        <v>-4.1771117889702634</v>
      </c>
      <c r="P23" s="37">
        <f t="shared" si="4"/>
        <v>5.3991336633663369</v>
      </c>
      <c r="Q23" s="13">
        <f t="shared" si="4"/>
        <v>4.1128237816538213</v>
      </c>
      <c r="R23" s="37">
        <f t="shared" si="4"/>
        <v>0.48606785239454431</v>
      </c>
      <c r="S23" s="13">
        <f t="shared" si="4"/>
        <v>-0.92088628903690084</v>
      </c>
      <c r="T23" s="46">
        <f t="shared" si="0"/>
        <v>1.8258647833837784</v>
      </c>
      <c r="U23" s="47">
        <f t="shared" si="1"/>
        <v>2.1097020402172317</v>
      </c>
      <c r="V23" s="48">
        <f t="shared" si="2"/>
        <v>1.9332178630974521</v>
      </c>
      <c r="W23" s="18">
        <f t="shared" si="5"/>
        <v>-1.9367414126236506</v>
      </c>
      <c r="X23" s="19">
        <f t="shared" si="5"/>
        <v>-1.2204178886525359</v>
      </c>
      <c r="Y23" s="20">
        <f t="shared" si="5"/>
        <v>-1.4001484698337898</v>
      </c>
      <c r="Z23" s="38">
        <f t="shared" si="3"/>
        <v>36.303686215421102</v>
      </c>
      <c r="AA23" s="13">
        <f t="shared" si="6"/>
        <v>-0.48438226754342978</v>
      </c>
    </row>
    <row r="24" spans="1:27" s="33" customFormat="1" ht="21" customHeight="1" x14ac:dyDescent="0.15">
      <c r="A24" s="34" t="s">
        <v>40</v>
      </c>
      <c r="B24" s="8">
        <v>83</v>
      </c>
      <c r="C24" s="35">
        <v>8408</v>
      </c>
      <c r="D24" s="9">
        <v>2868888</v>
      </c>
      <c r="E24" s="25">
        <f t="shared" si="7"/>
        <v>0</v>
      </c>
      <c r="F24" s="25">
        <f t="shared" si="7"/>
        <v>-0.73199527744982296</v>
      </c>
      <c r="G24" s="25">
        <f t="shared" si="7"/>
        <v>-0.30600890852189289</v>
      </c>
      <c r="H24" s="8">
        <v>340185</v>
      </c>
      <c r="I24" s="9">
        <v>629370</v>
      </c>
      <c r="J24" s="8">
        <v>235325</v>
      </c>
      <c r="K24" s="9">
        <v>449505</v>
      </c>
      <c r="L24" s="36">
        <f t="shared" si="8"/>
        <v>575510</v>
      </c>
      <c r="M24" s="9">
        <f t="shared" si="8"/>
        <v>1078875</v>
      </c>
      <c r="N24" s="37">
        <f t="shared" si="4"/>
        <v>1.2428238529325106</v>
      </c>
      <c r="O24" s="13">
        <f t="shared" si="4"/>
        <v>2.5856265698679883</v>
      </c>
      <c r="P24" s="37">
        <f t="shared" si="4"/>
        <v>15.135280591026959</v>
      </c>
      <c r="Q24" s="13">
        <f t="shared" si="4"/>
        <v>4.2446463606384013</v>
      </c>
      <c r="R24" s="37">
        <f t="shared" si="4"/>
        <v>6.4972363013255023</v>
      </c>
      <c r="S24" s="13">
        <f t="shared" si="4"/>
        <v>3.2703843845511047</v>
      </c>
      <c r="T24" s="46">
        <f t="shared" si="0"/>
        <v>1.8500815732616076</v>
      </c>
      <c r="U24" s="47">
        <f t="shared" si="1"/>
        <v>1.910145543397429</v>
      </c>
      <c r="V24" s="48">
        <f t="shared" si="2"/>
        <v>1.8746416222133413</v>
      </c>
      <c r="W24" s="18">
        <f t="shared" si="5"/>
        <v>1.3263189091663987</v>
      </c>
      <c r="X24" s="19">
        <f t="shared" si="5"/>
        <v>-9.458989611597227</v>
      </c>
      <c r="Y24" s="20">
        <f t="shared" si="5"/>
        <v>-3.0299865318986066</v>
      </c>
      <c r="Z24" s="38">
        <f t="shared" si="3"/>
        <v>37.606034114960224</v>
      </c>
      <c r="AA24" s="13">
        <f t="shared" si="6"/>
        <v>3.5873709678162364</v>
      </c>
    </row>
    <row r="25" spans="1:27" s="33" customFormat="1" ht="21" customHeight="1" x14ac:dyDescent="0.15">
      <c r="A25" s="34" t="s">
        <v>41</v>
      </c>
      <c r="B25" s="8">
        <v>85</v>
      </c>
      <c r="C25" s="35">
        <v>8562</v>
      </c>
      <c r="D25" s="9">
        <v>2932331</v>
      </c>
      <c r="E25" s="25">
        <f t="shared" si="7"/>
        <v>2.4096385542168677</v>
      </c>
      <c r="F25" s="25">
        <f t="shared" si="7"/>
        <v>1.8315889628924833</v>
      </c>
      <c r="G25" s="25">
        <f t="shared" si="7"/>
        <v>2.2114143180214771</v>
      </c>
      <c r="H25" s="8">
        <v>360095</v>
      </c>
      <c r="I25" s="9">
        <v>676138</v>
      </c>
      <c r="J25" s="8">
        <v>253768</v>
      </c>
      <c r="K25" s="9">
        <v>487318</v>
      </c>
      <c r="L25" s="36">
        <f t="shared" si="8"/>
        <v>613863</v>
      </c>
      <c r="M25" s="9">
        <f t="shared" si="8"/>
        <v>1163456</v>
      </c>
      <c r="N25" s="37">
        <f t="shared" si="4"/>
        <v>5.8526977967870426</v>
      </c>
      <c r="O25" s="13">
        <f t="shared" si="4"/>
        <v>7.4309229864785422</v>
      </c>
      <c r="P25" s="37">
        <f t="shared" si="4"/>
        <v>7.8372463614150645</v>
      </c>
      <c r="Q25" s="13">
        <f t="shared" si="4"/>
        <v>8.4121422453587833</v>
      </c>
      <c r="R25" s="37">
        <f t="shared" si="4"/>
        <v>6.6641761220482705</v>
      </c>
      <c r="S25" s="13">
        <f t="shared" si="4"/>
        <v>7.8397404703974045</v>
      </c>
      <c r="T25" s="46">
        <f t="shared" si="0"/>
        <v>1.8776656160179952</v>
      </c>
      <c r="U25" s="47">
        <f t="shared" si="1"/>
        <v>1.9203288042621607</v>
      </c>
      <c r="V25" s="48">
        <f t="shared" si="2"/>
        <v>1.8953023720276347</v>
      </c>
      <c r="W25" s="18">
        <f t="shared" si="5"/>
        <v>1.4909635961488019</v>
      </c>
      <c r="X25" s="19">
        <f t="shared" si="5"/>
        <v>0.53311439538892225</v>
      </c>
      <c r="Y25" s="20">
        <f t="shared" si="5"/>
        <v>1.1021173097554415</v>
      </c>
      <c r="Z25" s="38">
        <f t="shared" si="3"/>
        <v>39.676830480597175</v>
      </c>
      <c r="AA25" s="13">
        <f t="shared" si="6"/>
        <v>5.5065534411488466</v>
      </c>
    </row>
    <row r="26" spans="1:27" s="33" customFormat="1" ht="21" customHeight="1" x14ac:dyDescent="0.15">
      <c r="A26" s="34" t="s">
        <v>42</v>
      </c>
      <c r="B26" s="8">
        <v>82</v>
      </c>
      <c r="C26" s="35">
        <v>8369</v>
      </c>
      <c r="D26" s="9">
        <v>2954520</v>
      </c>
      <c r="E26" s="25">
        <f t="shared" si="7"/>
        <v>-3.5294117647058822</v>
      </c>
      <c r="F26" s="25">
        <f t="shared" si="7"/>
        <v>-2.2541462275169355</v>
      </c>
      <c r="G26" s="25">
        <f t="shared" si="7"/>
        <v>0.75670175024579422</v>
      </c>
      <c r="H26" s="8">
        <v>354845</v>
      </c>
      <c r="I26" s="9">
        <v>685325</v>
      </c>
      <c r="J26" s="8">
        <v>243419</v>
      </c>
      <c r="K26" s="9">
        <v>488027</v>
      </c>
      <c r="L26" s="36">
        <f t="shared" si="8"/>
        <v>598264</v>
      </c>
      <c r="M26" s="9">
        <f t="shared" si="8"/>
        <v>1173352</v>
      </c>
      <c r="N26" s="37">
        <f t="shared" si="4"/>
        <v>-1.4579485968980408</v>
      </c>
      <c r="O26" s="13">
        <f t="shared" si="4"/>
        <v>1.3587462914375468</v>
      </c>
      <c r="P26" s="37">
        <f t="shared" si="4"/>
        <v>-4.0781343589420258</v>
      </c>
      <c r="Q26" s="13">
        <f t="shared" si="4"/>
        <v>0.1454902137823762</v>
      </c>
      <c r="R26" s="37">
        <f t="shared" si="4"/>
        <v>-2.5411207386664452</v>
      </c>
      <c r="S26" s="13">
        <f t="shared" si="4"/>
        <v>0.85056933824742831</v>
      </c>
      <c r="T26" s="46">
        <f t="shared" si="0"/>
        <v>1.9313362172216038</v>
      </c>
      <c r="U26" s="47">
        <f t="shared" si="1"/>
        <v>2.0048845817294461</v>
      </c>
      <c r="V26" s="48">
        <f t="shared" si="2"/>
        <v>1.9612612492143937</v>
      </c>
      <c r="W26" s="18">
        <f t="shared" si="5"/>
        <v>2.8583684307661192</v>
      </c>
      <c r="X26" s="19">
        <f t="shared" si="5"/>
        <v>4.4031926865656663</v>
      </c>
      <c r="Y26" s="20">
        <f t="shared" si="5"/>
        <v>3.4801242355959676</v>
      </c>
      <c r="Z26" s="38">
        <f t="shared" si="3"/>
        <v>39.713794457306093</v>
      </c>
      <c r="AA26" s="13">
        <f t="shared" si="6"/>
        <v>9.3162624789282111E-2</v>
      </c>
    </row>
    <row r="27" spans="1:27" s="33" customFormat="1" ht="21" customHeight="1" x14ac:dyDescent="0.15">
      <c r="A27" s="34" t="s">
        <v>44</v>
      </c>
      <c r="B27" s="8">
        <v>82</v>
      </c>
      <c r="C27" s="35">
        <v>8351</v>
      </c>
      <c r="D27" s="9">
        <v>2800115</v>
      </c>
      <c r="E27" s="25">
        <f t="shared" si="7"/>
        <v>0</v>
      </c>
      <c r="F27" s="25">
        <f t="shared" si="7"/>
        <v>-0.21507945991157845</v>
      </c>
      <c r="G27" s="25">
        <f t="shared" si="7"/>
        <v>-5.2260604091358323</v>
      </c>
      <c r="H27" s="8">
        <v>340836</v>
      </c>
      <c r="I27" s="9">
        <v>653889</v>
      </c>
      <c r="J27" s="8">
        <v>241452</v>
      </c>
      <c r="K27" s="9">
        <v>454693</v>
      </c>
      <c r="L27" s="36">
        <f t="shared" si="8"/>
        <v>582288</v>
      </c>
      <c r="M27" s="9">
        <f t="shared" si="8"/>
        <v>1108582</v>
      </c>
      <c r="N27" s="37">
        <f t="shared" ref="N27:S32" si="9">(H27-H26)*100/H26</f>
        <v>-3.9479209232199977</v>
      </c>
      <c r="O27" s="13">
        <f t="shared" si="9"/>
        <v>-4.5870207565753471</v>
      </c>
      <c r="P27" s="37">
        <f t="shared" si="9"/>
        <v>-0.80807167887469755</v>
      </c>
      <c r="Q27" s="13">
        <f t="shared" si="9"/>
        <v>-6.830359795667043</v>
      </c>
      <c r="R27" s="37">
        <f t="shared" si="9"/>
        <v>-2.6703930037575385</v>
      </c>
      <c r="S27" s="13">
        <f t="shared" si="9"/>
        <v>-5.520082635048988</v>
      </c>
      <c r="T27" s="46">
        <f t="shared" si="0"/>
        <v>1.918485723339084</v>
      </c>
      <c r="U27" s="47">
        <f t="shared" si="1"/>
        <v>1.8831610423603864</v>
      </c>
      <c r="V27" s="48">
        <f t="shared" si="2"/>
        <v>1.9038379633445992</v>
      </c>
      <c r="W27" s="18">
        <f t="shared" ref="W27:Y32" si="10">(T27-T26)*100/T26</f>
        <v>-0.66536803731700112</v>
      </c>
      <c r="X27" s="19">
        <f t="shared" si="10"/>
        <v>-6.0713489683310833</v>
      </c>
      <c r="Y27" s="20">
        <f t="shared" si="10"/>
        <v>-2.9278754114372108</v>
      </c>
      <c r="Z27" s="38">
        <f t="shared" si="3"/>
        <v>39.590588243697134</v>
      </c>
      <c r="AA27" s="13">
        <f t="shared" si="6"/>
        <v>-0.31023531065864568</v>
      </c>
    </row>
    <row r="28" spans="1:27" s="33" customFormat="1" ht="21" customHeight="1" x14ac:dyDescent="0.15">
      <c r="A28" s="34" t="s">
        <v>45</v>
      </c>
      <c r="B28" s="8">
        <v>83</v>
      </c>
      <c r="C28" s="35">
        <v>8404</v>
      </c>
      <c r="D28" s="9">
        <v>2833711</v>
      </c>
      <c r="E28" s="25">
        <f t="shared" ref="E28:G32" si="11">(B28-B27)*100/B27</f>
        <v>1.2195121951219512</v>
      </c>
      <c r="F28" s="25">
        <f t="shared" si="11"/>
        <v>0.63465453239133041</v>
      </c>
      <c r="G28" s="25">
        <f t="shared" si="11"/>
        <v>1.1998078650341146</v>
      </c>
      <c r="H28" s="8">
        <v>392723</v>
      </c>
      <c r="I28" s="9">
        <v>683466</v>
      </c>
      <c r="J28" s="8">
        <v>264773</v>
      </c>
      <c r="K28" s="9">
        <v>509171</v>
      </c>
      <c r="L28" s="36">
        <f t="shared" ref="L28:M32" si="12">H28+J28</f>
        <v>657496</v>
      </c>
      <c r="M28" s="9">
        <f t="shared" si="12"/>
        <v>1192637</v>
      </c>
      <c r="N28" s="37">
        <f t="shared" si="9"/>
        <v>15.223450574469833</v>
      </c>
      <c r="O28" s="13">
        <f t="shared" si="9"/>
        <v>4.5232447709014831</v>
      </c>
      <c r="P28" s="37">
        <f t="shared" si="9"/>
        <v>9.6586485098487476</v>
      </c>
      <c r="Q28" s="13">
        <f t="shared" si="9"/>
        <v>11.981270879472524</v>
      </c>
      <c r="R28" s="37">
        <f t="shared" si="9"/>
        <v>12.915945374110406</v>
      </c>
      <c r="S28" s="13">
        <f t="shared" si="9"/>
        <v>7.5822086232682837</v>
      </c>
      <c r="T28" s="46">
        <f t="shared" si="0"/>
        <v>1.7403258785454379</v>
      </c>
      <c r="U28" s="47">
        <f t="shared" si="1"/>
        <v>1.9230472895650237</v>
      </c>
      <c r="V28" s="48">
        <f t="shared" si="2"/>
        <v>1.8139076131261636</v>
      </c>
      <c r="W28" s="18">
        <f t="shared" si="10"/>
        <v>-9.2864826996764211</v>
      </c>
      <c r="X28" s="19">
        <f t="shared" si="10"/>
        <v>2.1180475969619246</v>
      </c>
      <c r="Y28" s="20">
        <f t="shared" si="10"/>
        <v>-4.7236346763696737</v>
      </c>
      <c r="Z28" s="38">
        <f t="shared" si="3"/>
        <v>42.087460577313635</v>
      </c>
      <c r="AA28" s="13">
        <f t="shared" si="6"/>
        <v>6.3067320905847017</v>
      </c>
    </row>
    <row r="29" spans="1:27" s="33" customFormat="1" ht="21" customHeight="1" x14ac:dyDescent="0.15">
      <c r="A29" s="34" t="s">
        <v>48</v>
      </c>
      <c r="B29" s="8">
        <v>85</v>
      </c>
      <c r="C29" s="35">
        <v>8630</v>
      </c>
      <c r="D29" s="9">
        <v>2850185</v>
      </c>
      <c r="E29" s="25">
        <f t="shared" si="11"/>
        <v>2.4096385542168677</v>
      </c>
      <c r="F29" s="25">
        <f t="shared" si="11"/>
        <v>2.6891956211327939</v>
      </c>
      <c r="G29" s="25">
        <f t="shared" si="11"/>
        <v>0.58135780254231995</v>
      </c>
      <c r="H29" s="8">
        <v>402358</v>
      </c>
      <c r="I29" s="9">
        <v>707728</v>
      </c>
      <c r="J29" s="8">
        <v>258731</v>
      </c>
      <c r="K29" s="9">
        <v>497672</v>
      </c>
      <c r="L29" s="36">
        <f t="shared" si="12"/>
        <v>661089</v>
      </c>
      <c r="M29" s="9">
        <f t="shared" si="12"/>
        <v>1205400</v>
      </c>
      <c r="N29" s="37">
        <f t="shared" si="9"/>
        <v>2.4533831733817473</v>
      </c>
      <c r="O29" s="13">
        <f t="shared" si="9"/>
        <v>3.5498473954812675</v>
      </c>
      <c r="P29" s="37">
        <f t="shared" si="9"/>
        <v>-2.2819547310337533</v>
      </c>
      <c r="Q29" s="13">
        <f t="shared" si="9"/>
        <v>-2.2583768517845675</v>
      </c>
      <c r="R29" s="37">
        <f t="shared" si="9"/>
        <v>0.54646720284229866</v>
      </c>
      <c r="S29" s="13">
        <f t="shared" si="9"/>
        <v>1.0701495928769609</v>
      </c>
      <c r="T29" s="46">
        <f t="shared" si="0"/>
        <v>1.7589509839496169</v>
      </c>
      <c r="U29" s="47">
        <f t="shared" si="1"/>
        <v>1.9235112916504014</v>
      </c>
      <c r="V29" s="48">
        <f t="shared" si="2"/>
        <v>1.8233551004478974</v>
      </c>
      <c r="W29" s="18">
        <f t="shared" si="10"/>
        <v>1.0702079210444135</v>
      </c>
      <c r="X29" s="19">
        <f t="shared" si="10"/>
        <v>2.4128480245674117E-2</v>
      </c>
      <c r="Y29" s="20">
        <f t="shared" si="10"/>
        <v>0.52083619106993262</v>
      </c>
      <c r="Z29" s="38">
        <f t="shared" si="3"/>
        <v>42.291991572476874</v>
      </c>
      <c r="AA29" s="13">
        <f t="shared" si="6"/>
        <v>0.48596658567109458</v>
      </c>
    </row>
    <row r="30" spans="1:27" s="33" customFormat="1" ht="21" customHeight="1" x14ac:dyDescent="0.15">
      <c r="A30" s="34" t="s">
        <v>49</v>
      </c>
      <c r="B30" s="8">
        <v>87</v>
      </c>
      <c r="C30" s="35">
        <v>8278</v>
      </c>
      <c r="D30" s="9">
        <v>2210796</v>
      </c>
      <c r="E30" s="25">
        <f t="shared" si="11"/>
        <v>2.3529411764705883</v>
      </c>
      <c r="F30" s="25">
        <f t="shared" si="11"/>
        <v>-4.0787949015063729</v>
      </c>
      <c r="G30" s="25">
        <f t="shared" si="11"/>
        <v>-22.433245561253042</v>
      </c>
      <c r="H30" s="8">
        <v>228707</v>
      </c>
      <c r="I30" s="9">
        <v>439332</v>
      </c>
      <c r="J30" s="8">
        <v>31060</v>
      </c>
      <c r="K30" s="9">
        <v>75794</v>
      </c>
      <c r="L30" s="36">
        <f t="shared" si="12"/>
        <v>259767</v>
      </c>
      <c r="M30" s="9">
        <f t="shared" si="12"/>
        <v>515126</v>
      </c>
      <c r="N30" s="37">
        <f t="shared" si="9"/>
        <v>-43.158331635011606</v>
      </c>
      <c r="O30" s="13">
        <f t="shared" si="9"/>
        <v>-37.923609070151244</v>
      </c>
      <c r="P30" s="37">
        <f t="shared" si="9"/>
        <v>-87.995253757763848</v>
      </c>
      <c r="Q30" s="13">
        <f t="shared" si="9"/>
        <v>-84.770290472439683</v>
      </c>
      <c r="R30" s="37">
        <f t="shared" si="9"/>
        <v>-60.706198408988804</v>
      </c>
      <c r="S30" s="13">
        <f t="shared" si="9"/>
        <v>-57.26514020242243</v>
      </c>
      <c r="T30" s="46">
        <f t="shared" si="0"/>
        <v>1.9209381435635988</v>
      </c>
      <c r="U30" s="47">
        <f t="shared" si="1"/>
        <v>2.4402446877012234</v>
      </c>
      <c r="V30" s="48">
        <f t="shared" si="2"/>
        <v>1.9830309469640102</v>
      </c>
      <c r="W30" s="18">
        <f t="shared" si="10"/>
        <v>9.2093049261810389</v>
      </c>
      <c r="X30" s="19">
        <f t="shared" si="10"/>
        <v>26.86406876288504</v>
      </c>
      <c r="Y30" s="20">
        <f t="shared" si="10"/>
        <v>8.7572544962245296</v>
      </c>
      <c r="Z30" s="38">
        <f t="shared" si="3"/>
        <v>23.300476389499529</v>
      </c>
      <c r="AA30" s="13">
        <f t="shared" si="6"/>
        <v>-44.905700764720663</v>
      </c>
    </row>
    <row r="31" spans="1:27" s="33" customFormat="1" ht="21" customHeight="1" x14ac:dyDescent="0.15">
      <c r="A31" s="34" t="s">
        <v>51</v>
      </c>
      <c r="B31" s="8">
        <v>90</v>
      </c>
      <c r="C31" s="35">
        <v>8790</v>
      </c>
      <c r="D31" s="9">
        <v>2537195</v>
      </c>
      <c r="E31" s="25">
        <f t="shared" si="11"/>
        <v>3.4482758620689653</v>
      </c>
      <c r="F31" s="25">
        <f t="shared" si="11"/>
        <v>6.1850688572118866</v>
      </c>
      <c r="G31" s="25">
        <f t="shared" si="11"/>
        <v>14.763867855740648</v>
      </c>
      <c r="H31" s="8">
        <v>326420</v>
      </c>
      <c r="I31" s="9">
        <v>676565</v>
      </c>
      <c r="J31" s="8">
        <v>55415</v>
      </c>
      <c r="K31" s="9">
        <v>152674</v>
      </c>
      <c r="L31" s="36">
        <f t="shared" si="12"/>
        <v>381835</v>
      </c>
      <c r="M31" s="9">
        <f t="shared" si="12"/>
        <v>829239</v>
      </c>
      <c r="N31" s="37">
        <f t="shared" si="9"/>
        <v>42.72409677010323</v>
      </c>
      <c r="O31" s="13">
        <f t="shared" si="9"/>
        <v>53.998570557118533</v>
      </c>
      <c r="P31" s="37">
        <f t="shared" si="9"/>
        <v>78.412749517063745</v>
      </c>
      <c r="Q31" s="13">
        <f t="shared" si="9"/>
        <v>101.43283109480961</v>
      </c>
      <c r="R31" s="37">
        <f t="shared" si="9"/>
        <v>46.991342241316254</v>
      </c>
      <c r="S31" s="13">
        <f t="shared" si="9"/>
        <v>60.977896669940947</v>
      </c>
      <c r="T31" s="46">
        <f t="shared" si="0"/>
        <v>2.0726824336744074</v>
      </c>
      <c r="U31" s="47">
        <f t="shared" si="1"/>
        <v>2.7551024090950103</v>
      </c>
      <c r="V31" s="48">
        <f t="shared" si="2"/>
        <v>2.1717207694422984</v>
      </c>
      <c r="W31" s="18">
        <f t="shared" si="10"/>
        <v>7.8994886232673016</v>
      </c>
      <c r="X31" s="19">
        <f t="shared" si="10"/>
        <v>12.9027110674869</v>
      </c>
      <c r="Y31" s="20">
        <f t="shared" si="10"/>
        <v>9.5152232882280252</v>
      </c>
      <c r="Z31" s="38">
        <f t="shared" si="3"/>
        <v>32.683297893934046</v>
      </c>
      <c r="AA31" s="13">
        <f t="shared" si="6"/>
        <v>40.26879685886135</v>
      </c>
    </row>
    <row r="32" spans="1:27" s="33" customFormat="1" ht="21" customHeight="1" x14ac:dyDescent="0.15">
      <c r="A32" s="39" t="s">
        <v>52</v>
      </c>
      <c r="B32" s="10">
        <v>85</v>
      </c>
      <c r="C32" s="40">
        <v>8440</v>
      </c>
      <c r="D32" s="11">
        <v>2740415</v>
      </c>
      <c r="E32" s="26">
        <f t="shared" si="11"/>
        <v>-5.5555555555555554</v>
      </c>
      <c r="F32" s="26">
        <f t="shared" si="11"/>
        <v>-3.981797497155859</v>
      </c>
      <c r="G32" s="41">
        <f t="shared" si="11"/>
        <v>8.0096326849138517</v>
      </c>
      <c r="H32" s="10">
        <v>399374</v>
      </c>
      <c r="I32" s="11">
        <v>778696</v>
      </c>
      <c r="J32" s="10">
        <v>152063</v>
      </c>
      <c r="K32" s="11">
        <v>400452</v>
      </c>
      <c r="L32" s="42">
        <f t="shared" si="12"/>
        <v>551437</v>
      </c>
      <c r="M32" s="11">
        <f t="shared" si="12"/>
        <v>1179148</v>
      </c>
      <c r="N32" s="43">
        <f t="shared" si="9"/>
        <v>22.349733472213714</v>
      </c>
      <c r="O32" s="14">
        <f t="shared" si="9"/>
        <v>15.095519277526918</v>
      </c>
      <c r="P32" s="43">
        <f t="shared" si="9"/>
        <v>174.40765135793558</v>
      </c>
      <c r="Q32" s="14">
        <f t="shared" si="9"/>
        <v>162.29220430459671</v>
      </c>
      <c r="R32" s="43">
        <f t="shared" si="9"/>
        <v>44.417614938389619</v>
      </c>
      <c r="S32" s="14">
        <f t="shared" si="9"/>
        <v>42.196399349282899</v>
      </c>
      <c r="T32" s="49">
        <f t="shared" si="0"/>
        <v>1.9497914235778995</v>
      </c>
      <c r="U32" s="50">
        <f t="shared" si="1"/>
        <v>2.6334611312416563</v>
      </c>
      <c r="V32" s="51">
        <f t="shared" si="2"/>
        <v>2.1383186111922123</v>
      </c>
      <c r="W32" s="21">
        <f t="shared" si="10"/>
        <v>-5.9290805045638058</v>
      </c>
      <c r="X32" s="22">
        <f t="shared" si="10"/>
        <v>-4.4151272726486575</v>
      </c>
      <c r="Y32" s="23">
        <f t="shared" si="10"/>
        <v>-1.5380503202842144</v>
      </c>
      <c r="Z32" s="44">
        <f t="shared" si="3"/>
        <v>43.028081513201464</v>
      </c>
      <c r="AA32" s="14">
        <f t="shared" si="6"/>
        <v>31.651590524429267</v>
      </c>
    </row>
  </sheetData>
  <mergeCells count="25">
    <mergeCell ref="A1:AA1"/>
    <mergeCell ref="A2:AA2"/>
    <mergeCell ref="H6:S6"/>
    <mergeCell ref="A4:AA4"/>
    <mergeCell ref="A3:AA3"/>
    <mergeCell ref="A5:AA5"/>
    <mergeCell ref="T6:Y6"/>
    <mergeCell ref="A6:A9"/>
    <mergeCell ref="B8:B9"/>
    <mergeCell ref="Z6:AA7"/>
    <mergeCell ref="Z8:Z9"/>
    <mergeCell ref="AA8:AA9"/>
    <mergeCell ref="R8:S8"/>
    <mergeCell ref="H7:I8"/>
    <mergeCell ref="J7:K8"/>
    <mergeCell ref="C8:C9"/>
    <mergeCell ref="T7:V8"/>
    <mergeCell ref="W7:Y8"/>
    <mergeCell ref="P8:Q8"/>
    <mergeCell ref="D8:D9"/>
    <mergeCell ref="L7:M8"/>
    <mergeCell ref="N7:S7"/>
    <mergeCell ref="N8:O8"/>
    <mergeCell ref="B6:G7"/>
    <mergeCell ref="E8:G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Alberghi 4st, 5 st e 5 st L</vt:lpstr>
      <vt:lpstr>'Alberghi 4st, 5 st e 5 st L'!Titoli_stampa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2021-02-26T21:33:18Z</cp:lastPrinted>
  <dcterms:created xsi:type="dcterms:W3CDTF">1998-12-02T12:24:42Z</dcterms:created>
  <dcterms:modified xsi:type="dcterms:W3CDTF">2023-03-17T09:20:07Z</dcterms:modified>
</cp:coreProperties>
</file>