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8_{CE4ADC36-342E-4FE3-B6F7-AB9C5CBC1130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Ostelli" sheetId="1" r:id="rId1"/>
  </sheets>
  <definedNames>
    <definedName name="_xlnm.Print_Titles" localSheetId="0">Ostelli!$1:$9</definedName>
  </definedNames>
  <calcPr calcId="191029"/>
</workbook>
</file>

<file path=xl/calcChain.xml><?xml version="1.0" encoding="utf-8"?>
<calcChain xmlns="http://schemas.openxmlformats.org/spreadsheetml/2006/main">
  <c r="U32" i="1" l="1"/>
  <c r="X32" i="1" s="1"/>
  <c r="T32" i="1"/>
  <c r="W32" i="1" s="1"/>
  <c r="Q32" i="1"/>
  <c r="P32" i="1"/>
  <c r="O32" i="1"/>
  <c r="N32" i="1"/>
  <c r="M32" i="1"/>
  <c r="L32" i="1"/>
  <c r="X31" i="1"/>
  <c r="U31" i="1"/>
  <c r="T31" i="1"/>
  <c r="Q31" i="1"/>
  <c r="P31" i="1"/>
  <c r="O31" i="1"/>
  <c r="N31" i="1"/>
  <c r="M31" i="1"/>
  <c r="L31" i="1"/>
  <c r="R31" i="1" s="1"/>
  <c r="U30" i="1"/>
  <c r="X30" i="1" s="1"/>
  <c r="T30" i="1"/>
  <c r="W30" i="1" s="1"/>
  <c r="Q30" i="1"/>
  <c r="P30" i="1"/>
  <c r="O30" i="1"/>
  <c r="N30" i="1"/>
  <c r="M30" i="1"/>
  <c r="L30" i="1"/>
  <c r="X29" i="1"/>
  <c r="U29" i="1"/>
  <c r="T29" i="1"/>
  <c r="Q29" i="1"/>
  <c r="P29" i="1"/>
  <c r="O29" i="1"/>
  <c r="N29" i="1"/>
  <c r="M29" i="1"/>
  <c r="L29" i="1"/>
  <c r="R29" i="1" s="1"/>
  <c r="U28" i="1"/>
  <c r="X28" i="1" s="1"/>
  <c r="T28" i="1"/>
  <c r="W28" i="1" s="1"/>
  <c r="Q28" i="1"/>
  <c r="P28" i="1"/>
  <c r="O28" i="1"/>
  <c r="N28" i="1"/>
  <c r="M28" i="1"/>
  <c r="L28" i="1"/>
  <c r="X27" i="1"/>
  <c r="U27" i="1"/>
  <c r="T27" i="1"/>
  <c r="Q27" i="1"/>
  <c r="P27" i="1"/>
  <c r="O27" i="1"/>
  <c r="N27" i="1"/>
  <c r="M27" i="1"/>
  <c r="L27" i="1"/>
  <c r="R27" i="1" s="1"/>
  <c r="X26" i="1"/>
  <c r="U26" i="1"/>
  <c r="T26" i="1"/>
  <c r="R26" i="1"/>
  <c r="Q26" i="1"/>
  <c r="P26" i="1"/>
  <c r="O26" i="1"/>
  <c r="N26" i="1"/>
  <c r="M26" i="1"/>
  <c r="S26" i="1" s="1"/>
  <c r="L26" i="1"/>
  <c r="X25" i="1"/>
  <c r="U25" i="1"/>
  <c r="T25" i="1"/>
  <c r="R25" i="1"/>
  <c r="Q25" i="1"/>
  <c r="P25" i="1"/>
  <c r="O25" i="1"/>
  <c r="N25" i="1"/>
  <c r="M25" i="1"/>
  <c r="Z25" i="1" s="1"/>
  <c r="AA25" i="1" s="1"/>
  <c r="L25" i="1"/>
  <c r="Z24" i="1"/>
  <c r="U24" i="1"/>
  <c r="X24" i="1" s="1"/>
  <c r="T24" i="1"/>
  <c r="W24" i="1" s="1"/>
  <c r="Q24" i="1"/>
  <c r="P24" i="1"/>
  <c r="O24" i="1"/>
  <c r="N24" i="1"/>
  <c r="M24" i="1"/>
  <c r="L24" i="1"/>
  <c r="R24" i="1" s="1"/>
  <c r="Z23" i="1"/>
  <c r="U23" i="1"/>
  <c r="X23" i="1" s="1"/>
  <c r="T23" i="1"/>
  <c r="Q23" i="1"/>
  <c r="P23" i="1"/>
  <c r="O23" i="1"/>
  <c r="N23" i="1"/>
  <c r="M23" i="1"/>
  <c r="L23" i="1"/>
  <c r="R23" i="1" s="1"/>
  <c r="X22" i="1"/>
  <c r="U22" i="1"/>
  <c r="T22" i="1"/>
  <c r="R22" i="1"/>
  <c r="Q22" i="1"/>
  <c r="P22" i="1"/>
  <c r="O22" i="1"/>
  <c r="N22" i="1"/>
  <c r="M22" i="1"/>
  <c r="S22" i="1" s="1"/>
  <c r="L22" i="1"/>
  <c r="X21" i="1"/>
  <c r="U21" i="1"/>
  <c r="T21" i="1"/>
  <c r="R21" i="1"/>
  <c r="Q21" i="1"/>
  <c r="P21" i="1"/>
  <c r="O21" i="1"/>
  <c r="N21" i="1"/>
  <c r="M21" i="1"/>
  <c r="Z21" i="1" s="1"/>
  <c r="AA21" i="1" s="1"/>
  <c r="L21" i="1"/>
  <c r="Z20" i="1"/>
  <c r="U20" i="1"/>
  <c r="X20" i="1" s="1"/>
  <c r="T20" i="1"/>
  <c r="W20" i="1" s="1"/>
  <c r="Q20" i="1"/>
  <c r="P20" i="1"/>
  <c r="O20" i="1"/>
  <c r="N20" i="1"/>
  <c r="M20" i="1"/>
  <c r="L20" i="1"/>
  <c r="R20" i="1" s="1"/>
  <c r="Z19" i="1"/>
  <c r="U19" i="1"/>
  <c r="X19" i="1" s="1"/>
  <c r="T19" i="1"/>
  <c r="Q19" i="1"/>
  <c r="P19" i="1"/>
  <c r="O19" i="1"/>
  <c r="N19" i="1"/>
  <c r="M19" i="1"/>
  <c r="L19" i="1"/>
  <c r="R19" i="1" s="1"/>
  <c r="X18" i="1"/>
  <c r="U18" i="1"/>
  <c r="T18" i="1"/>
  <c r="R18" i="1"/>
  <c r="Q18" i="1"/>
  <c r="P18" i="1"/>
  <c r="O18" i="1"/>
  <c r="N18" i="1"/>
  <c r="M18" i="1"/>
  <c r="S18" i="1" s="1"/>
  <c r="L18" i="1"/>
  <c r="X17" i="1"/>
  <c r="U17" i="1"/>
  <c r="T17" i="1"/>
  <c r="R17" i="1"/>
  <c r="Q17" i="1"/>
  <c r="P17" i="1"/>
  <c r="O17" i="1"/>
  <c r="N17" i="1"/>
  <c r="M17" i="1"/>
  <c r="Z17" i="1" s="1"/>
  <c r="AA17" i="1" s="1"/>
  <c r="L17" i="1"/>
  <c r="Z16" i="1"/>
  <c r="U16" i="1"/>
  <c r="X16" i="1" s="1"/>
  <c r="T16" i="1"/>
  <c r="W16" i="1" s="1"/>
  <c r="Q16" i="1"/>
  <c r="P16" i="1"/>
  <c r="O16" i="1"/>
  <c r="N16" i="1"/>
  <c r="M16" i="1"/>
  <c r="L16" i="1"/>
  <c r="R16" i="1" s="1"/>
  <c r="Z15" i="1"/>
  <c r="U15" i="1"/>
  <c r="X15" i="1" s="1"/>
  <c r="T15" i="1"/>
  <c r="Q15" i="1"/>
  <c r="P15" i="1"/>
  <c r="O15" i="1"/>
  <c r="N15" i="1"/>
  <c r="M15" i="1"/>
  <c r="L15" i="1"/>
  <c r="R15" i="1" s="1"/>
  <c r="X14" i="1"/>
  <c r="U14" i="1"/>
  <c r="T14" i="1"/>
  <c r="R14" i="1"/>
  <c r="Q14" i="1"/>
  <c r="P14" i="1"/>
  <c r="O14" i="1"/>
  <c r="N14" i="1"/>
  <c r="M14" i="1"/>
  <c r="S14" i="1" s="1"/>
  <c r="L14" i="1"/>
  <c r="X13" i="1"/>
  <c r="U13" i="1"/>
  <c r="T13" i="1"/>
  <c r="R13" i="1"/>
  <c r="Q13" i="1"/>
  <c r="P13" i="1"/>
  <c r="O13" i="1"/>
  <c r="N13" i="1"/>
  <c r="M13" i="1"/>
  <c r="Z13" i="1" s="1"/>
  <c r="AA13" i="1" s="1"/>
  <c r="L13" i="1"/>
  <c r="Z12" i="1"/>
  <c r="U12" i="1"/>
  <c r="X12" i="1" s="1"/>
  <c r="T12" i="1"/>
  <c r="W12" i="1" s="1"/>
  <c r="Q12" i="1"/>
  <c r="P12" i="1"/>
  <c r="O12" i="1"/>
  <c r="N12" i="1"/>
  <c r="M12" i="1"/>
  <c r="L12" i="1"/>
  <c r="R12" i="1" s="1"/>
  <c r="Z11" i="1"/>
  <c r="U11" i="1"/>
  <c r="X11" i="1" s="1"/>
  <c r="T11" i="1"/>
  <c r="Q11" i="1"/>
  <c r="P11" i="1"/>
  <c r="O11" i="1"/>
  <c r="N11" i="1"/>
  <c r="M11" i="1"/>
  <c r="S11" i="1" s="1"/>
  <c r="L11" i="1"/>
  <c r="R11" i="1" s="1"/>
  <c r="U10" i="1"/>
  <c r="T10" i="1"/>
  <c r="M10" i="1"/>
  <c r="Z10" i="1" s="1"/>
  <c r="L10" i="1"/>
  <c r="V10" i="1" s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AA11" i="1" l="1"/>
  <c r="V18" i="1"/>
  <c r="Y18" i="1" s="1"/>
  <c r="AA19" i="1"/>
  <c r="V22" i="1"/>
  <c r="V26" i="1"/>
  <c r="V11" i="1"/>
  <c r="Y11" i="1" s="1"/>
  <c r="AA12" i="1"/>
  <c r="W13" i="1"/>
  <c r="AA16" i="1"/>
  <c r="S19" i="1"/>
  <c r="AA20" i="1"/>
  <c r="S23" i="1"/>
  <c r="V23" i="1"/>
  <c r="AA24" i="1"/>
  <c r="S27" i="1"/>
  <c r="Z27" i="1"/>
  <c r="AA27" i="1" s="1"/>
  <c r="V27" i="1"/>
  <c r="Y27" i="1" s="1"/>
  <c r="S29" i="1"/>
  <c r="Z29" i="1"/>
  <c r="V29" i="1"/>
  <c r="S31" i="1"/>
  <c r="Z31" i="1"/>
  <c r="V31" i="1"/>
  <c r="S12" i="1"/>
  <c r="V12" i="1"/>
  <c r="W14" i="1"/>
  <c r="S16" i="1"/>
  <c r="V16" i="1"/>
  <c r="Y16" i="1" s="1"/>
  <c r="W18" i="1"/>
  <c r="S20" i="1"/>
  <c r="V20" i="1"/>
  <c r="W22" i="1"/>
  <c r="S24" i="1"/>
  <c r="V24" i="1"/>
  <c r="Y24" i="1" s="1"/>
  <c r="W26" i="1"/>
  <c r="W27" i="1"/>
  <c r="R28" i="1"/>
  <c r="W29" i="1"/>
  <c r="R30" i="1"/>
  <c r="W31" i="1"/>
  <c r="R32" i="1"/>
  <c r="V14" i="1"/>
  <c r="Y14" i="1" s="1"/>
  <c r="AA23" i="1"/>
  <c r="S15" i="1"/>
  <c r="V15" i="1"/>
  <c r="W17" i="1"/>
  <c r="V19" i="1"/>
  <c r="Y19" i="1" s="1"/>
  <c r="W21" i="1"/>
  <c r="W25" i="1"/>
  <c r="W11" i="1"/>
  <c r="S13" i="1"/>
  <c r="V13" i="1"/>
  <c r="Y13" i="1" s="1"/>
  <c r="Z14" i="1"/>
  <c r="AA14" i="1" s="1"/>
  <c r="W15" i="1"/>
  <c r="S17" i="1"/>
  <c r="V17" i="1"/>
  <c r="Y17" i="1" s="1"/>
  <c r="Z18" i="1"/>
  <c r="AA18" i="1" s="1"/>
  <c r="W19" i="1"/>
  <c r="S21" i="1"/>
  <c r="V21" i="1"/>
  <c r="Z22" i="1"/>
  <c r="AA22" i="1" s="1"/>
  <c r="W23" i="1"/>
  <c r="S25" i="1"/>
  <c r="V25" i="1"/>
  <c r="Z26" i="1"/>
  <c r="AA26" i="1" s="1"/>
  <c r="S28" i="1"/>
  <c r="Z28" i="1"/>
  <c r="AA28" i="1" s="1"/>
  <c r="V28" i="1"/>
  <c r="Y28" i="1" s="1"/>
  <c r="S30" i="1"/>
  <c r="Z30" i="1"/>
  <c r="V30" i="1"/>
  <c r="Y30" i="1" s="1"/>
  <c r="S32" i="1"/>
  <c r="Z32" i="1"/>
  <c r="V32" i="1"/>
  <c r="Y20" i="1" l="1"/>
  <c r="AA29" i="1"/>
  <c r="Y32" i="1"/>
  <c r="AA30" i="1"/>
  <c r="AA31" i="1"/>
  <c r="AA32" i="1"/>
  <c r="Y15" i="1"/>
  <c r="Y12" i="1"/>
  <c r="Y23" i="1"/>
  <c r="Y26" i="1"/>
  <c r="AA15" i="1"/>
  <c r="Y31" i="1"/>
  <c r="Y25" i="1"/>
  <c r="Y21" i="1"/>
  <c r="Y29" i="1"/>
  <c r="Y22" i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<sst xmlns="http://schemas.openxmlformats.org/spreadsheetml/2006/main" count="66" uniqueCount="53">
  <si>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</si>
  <si>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</si>
  <si>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</si>
  <si>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</si>
  <si>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</si>
  <si>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</si>
  <si>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</si>
  <si>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</si>
  <si>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</si>
  <si>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</si>
  <si>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</si>
  <si>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</si>
  <si>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</si>
  <si>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</si>
  <si>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</si>
  <si>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</si>
  <si>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</si>
  <si>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</si>
  <si>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</si>
  <si>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</si>
  <si>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</si>
  <si>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</si>
  <si>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</si>
  <si>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</si>
  <si>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</si>
  <si>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G.L. NETTE</t>
  </si>
  <si>
    <t>Intera regione</t>
  </si>
  <si>
    <t>TREND ANNUALE E ANALISI DELLA DOMANDA E DELL'OFFERTA TURISTICA</t>
  </si>
  <si>
    <t>Arr</t>
  </si>
  <si>
    <t>Pre</t>
  </si>
  <si>
    <t>ITA</t>
  </si>
  <si>
    <t>STR</t>
  </si>
  <si>
    <t>TOT</t>
  </si>
  <si>
    <t>(%)</t>
  </si>
  <si>
    <r>
      <t>VARIAZIONI %</t>
    </r>
    <r>
      <rPr>
        <sz val="8"/>
        <rFont val="Verdana"/>
        <family val="2"/>
      </rPr>
      <t xml:space="preserve"> </t>
    </r>
  </si>
  <si>
    <t>IUM - Indice di Utilizzo Medio</t>
  </si>
  <si>
    <t>Variazioni      %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</si>
  <si>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</si>
  <si>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2013</t>
  </si>
  <si>
    <t>2014</t>
  </si>
  <si>
    <t>2015</t>
  </si>
  <si>
    <t>Ostelli per la gioventù</t>
  </si>
  <si>
    <t>2016</t>
  </si>
  <si>
    <t>SERVIZIO TURISMO  - STATISTICHE DEL TURISMO</t>
  </si>
  <si>
    <t>2017</t>
  </si>
  <si>
    <t>2018</t>
  </si>
  <si>
    <t>Regione Umbria</t>
  </si>
  <si>
    <t>2019</t>
  </si>
  <si>
    <t>2020</t>
  </si>
  <si>
    <t>N. Es.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</si>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</sst>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9"/>
      <name val="Calibri"/>
      <family val="2"/>
    </font>
    <font>
      <sz val="18"/>
      <name val="Verdana"/>
      <family val="2"/>
    </font>
    <font>
      <i/>
      <sz val="12"/>
      <name val="Verdana"/>
      <family val="2"/>
    </font>
    <font>
      <b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27"/>
      </patternFill>
    </fill>
    <fill>
      <patternFill patternType="gray0625"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solid">
        <fgColor indexed="43"/>
        <bgColor indexed="64"/>
      </patternFill>
    </fill>
    <fill>
      <patternFill patternType="gray0625">
        <bgColor indexed="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0" fontId="1" fillId="0" borderId="0" xfId="0" applyFont="1"/>
    <xf numFmtId="49" fontId="7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4" fontId="4" fillId="0" borderId="0" xfId="0" applyNumberFormat="1" applyFont="1"/>
    <xf numFmtId="49" fontId="7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workbookViewId="0">
      <selection activeCell="A4" sqref="A4:AA4"/>
    </sheetView>
  </sheetViews>
  <sheetFormatPr defaultRowHeight="12.75" x14ac:dyDescent="0.2"/>
  <cols>
    <col min="1" max="1" width="7.140625" style="54" customWidth="1"/>
    <col min="2" max="2" width="7.140625" style="24" bestFit="1" customWidth="1"/>
    <col min="3" max="3" width="7.5703125" style="24" customWidth="1"/>
    <col min="4" max="4" width="10.42578125" style="24" customWidth="1"/>
    <col min="5" max="7" width="6.140625" style="24" customWidth="1"/>
    <col min="8" max="13" width="9.85546875" style="24" customWidth="1"/>
    <col min="14" max="19" width="6.85546875" style="24" customWidth="1"/>
    <col min="20" max="22" width="6.140625" style="24" customWidth="1"/>
    <col min="23" max="25" width="6.42578125" style="24" bestFit="1" customWidth="1"/>
    <col min="26" max="26" width="6" style="24" customWidth="1"/>
    <col min="27" max="27" width="6.85546875" style="24" customWidth="1"/>
    <col min="28" max="16384" width="9.140625" style="24"/>
  </cols>
  <sheetData>
    <row r="1" spans="1:27" ht="24" customHeight="1" x14ac:dyDescent="0.2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">
      <c r="A2" s="56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ht="17.25" customHeight="1" x14ac:dyDescent="0.2">
      <c r="A3" s="58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23.25" customHeight="1" x14ac:dyDescent="0.2">
      <c r="A4" s="57" t="s">
        <v>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22.5" customHeight="1" x14ac:dyDescent="0.2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4" customHeight="1" x14ac:dyDescent="0.2">
      <c r="A6" s="86" t="s">
        <v>19</v>
      </c>
      <c r="B6" s="91" t="s">
        <v>37</v>
      </c>
      <c r="C6" s="92"/>
      <c r="D6" s="92"/>
      <c r="E6" s="92"/>
      <c r="F6" s="92"/>
      <c r="G6" s="93"/>
      <c r="H6" s="77" t="s">
        <v>12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9"/>
      <c r="T6" s="60" t="s">
        <v>17</v>
      </c>
      <c r="U6" s="61"/>
      <c r="V6" s="61"/>
      <c r="W6" s="61"/>
      <c r="X6" s="61"/>
      <c r="Y6" s="62"/>
      <c r="Z6" s="73" t="s">
        <v>35</v>
      </c>
      <c r="AA6" s="73"/>
    </row>
    <row r="7" spans="1:27" ht="19.5" customHeight="1" x14ac:dyDescent="0.2">
      <c r="A7" s="87"/>
      <c r="B7" s="94"/>
      <c r="C7" s="95"/>
      <c r="D7" s="95"/>
      <c r="E7" s="95"/>
      <c r="F7" s="95"/>
      <c r="G7" s="96"/>
      <c r="H7" s="85" t="s">
        <v>0</v>
      </c>
      <c r="I7" s="85"/>
      <c r="J7" s="85" t="s">
        <v>1</v>
      </c>
      <c r="K7" s="85"/>
      <c r="L7" s="85" t="s">
        <v>2</v>
      </c>
      <c r="M7" s="85"/>
      <c r="N7" s="82" t="s">
        <v>34</v>
      </c>
      <c r="O7" s="83"/>
      <c r="P7" s="83"/>
      <c r="Q7" s="83"/>
      <c r="R7" s="83"/>
      <c r="S7" s="84"/>
      <c r="T7" s="63" t="s">
        <v>18</v>
      </c>
      <c r="U7" s="63"/>
      <c r="V7" s="63"/>
      <c r="W7" s="64" t="s">
        <v>16</v>
      </c>
      <c r="X7" s="65"/>
      <c r="Y7" s="66"/>
      <c r="Z7" s="73"/>
      <c r="AA7" s="73"/>
    </row>
    <row r="8" spans="1:27" s="1" customFormat="1" ht="18.75" customHeight="1" x14ac:dyDescent="0.2">
      <c r="A8" s="87"/>
      <c r="B8" s="89" t="s">
        <v>5</v>
      </c>
      <c r="C8" s="80" t="s">
        <v>6</v>
      </c>
      <c r="D8" s="71" t="s">
        <v>25</v>
      </c>
      <c r="E8" s="97" t="s">
        <v>16</v>
      </c>
      <c r="F8" s="98"/>
      <c r="G8" s="99"/>
      <c r="H8" s="85"/>
      <c r="I8" s="85"/>
      <c r="J8" s="85"/>
      <c r="K8" s="85"/>
      <c r="L8" s="85"/>
      <c r="M8" s="85"/>
      <c r="N8" s="70" t="s">
        <v>7</v>
      </c>
      <c r="O8" s="70"/>
      <c r="P8" s="70" t="s">
        <v>8</v>
      </c>
      <c r="Q8" s="70"/>
      <c r="R8" s="70" t="s">
        <v>9</v>
      </c>
      <c r="S8" s="70"/>
      <c r="T8" s="63"/>
      <c r="U8" s="63"/>
      <c r="V8" s="63"/>
      <c r="W8" s="67"/>
      <c r="X8" s="68"/>
      <c r="Y8" s="69"/>
      <c r="Z8" s="74" t="s">
        <v>33</v>
      </c>
      <c r="AA8" s="76" t="s">
        <v>36</v>
      </c>
    </row>
    <row r="9" spans="1:27" s="1" customFormat="1" ht="12.75" customHeight="1" x14ac:dyDescent="0.2">
      <c r="A9" s="88"/>
      <c r="B9" s="90"/>
      <c r="C9" s="81"/>
      <c r="D9" s="72"/>
      <c r="E9" s="15" t="s">
        <v>49</v>
      </c>
      <c r="F9" s="15" t="s">
        <v>6</v>
      </c>
      <c r="G9" s="15" t="s">
        <v>50</v>
      </c>
      <c r="H9" s="2" t="s">
        <v>3</v>
      </c>
      <c r="I9" s="2" t="s">
        <v>4</v>
      </c>
      <c r="J9" s="2" t="s">
        <v>3</v>
      </c>
      <c r="K9" s="2" t="s">
        <v>4</v>
      </c>
      <c r="L9" s="2" t="s">
        <v>3</v>
      </c>
      <c r="M9" s="2" t="s">
        <v>4</v>
      </c>
      <c r="N9" s="2" t="s">
        <v>28</v>
      </c>
      <c r="O9" s="2" t="s">
        <v>29</v>
      </c>
      <c r="P9" s="2" t="s">
        <v>28</v>
      </c>
      <c r="Q9" s="2" t="s">
        <v>29</v>
      </c>
      <c r="R9" s="2" t="s">
        <v>28</v>
      </c>
      <c r="S9" s="2" t="s">
        <v>29</v>
      </c>
      <c r="T9" s="3" t="s">
        <v>30</v>
      </c>
      <c r="U9" s="3" t="s">
        <v>31</v>
      </c>
      <c r="V9" s="3" t="s">
        <v>32</v>
      </c>
      <c r="W9" s="3" t="s">
        <v>30</v>
      </c>
      <c r="X9" s="3" t="s">
        <v>31</v>
      </c>
      <c r="Y9" s="3" t="s">
        <v>32</v>
      </c>
      <c r="Z9" s="75"/>
      <c r="AA9" s="76"/>
    </row>
    <row r="10" spans="1:27" s="30" customFormat="1" ht="21.75" customHeight="1" x14ac:dyDescent="0.15">
      <c r="A10" s="25" t="s">
        <v>15</v>
      </c>
      <c r="B10" s="4">
        <v>20</v>
      </c>
      <c r="C10" s="26">
        <v>1486</v>
      </c>
      <c r="D10" s="5">
        <v>401184</v>
      </c>
      <c r="E10" s="21"/>
      <c r="F10" s="21"/>
      <c r="G10" s="21"/>
      <c r="H10" s="4">
        <v>19605</v>
      </c>
      <c r="I10" s="5">
        <v>59882</v>
      </c>
      <c r="J10" s="4">
        <v>14546</v>
      </c>
      <c r="K10" s="5">
        <v>38515</v>
      </c>
      <c r="L10" s="27">
        <f>H10+J10</f>
        <v>34151</v>
      </c>
      <c r="M10" s="5">
        <f>I10+K10</f>
        <v>98397</v>
      </c>
      <c r="N10" s="6"/>
      <c r="O10" s="7"/>
      <c r="P10" s="6"/>
      <c r="Q10" s="7"/>
      <c r="R10" s="28"/>
      <c r="S10" s="7"/>
      <c r="T10" s="8">
        <f t="shared" ref="T10:T32" si="0">I10/H10</f>
        <v>3.0544248916092833</v>
      </c>
      <c r="U10" s="9">
        <f t="shared" ref="U10:U32" si="1">K10/J10</f>
        <v>2.6478069572391036</v>
      </c>
      <c r="V10" s="10">
        <f t="shared" ref="V10:V32" si="2">M10/L10</f>
        <v>2.8812333460220785</v>
      </c>
      <c r="W10" s="18"/>
      <c r="X10" s="19"/>
      <c r="Y10" s="20"/>
      <c r="Z10" s="29">
        <f t="shared" ref="Z10:Z32" si="3">(M10/D10)*100</f>
        <v>24.526651112706389</v>
      </c>
      <c r="AA10" s="7"/>
    </row>
    <row r="11" spans="1:27" s="30" customFormat="1" ht="21.75" customHeight="1" x14ac:dyDescent="0.15">
      <c r="A11" s="31">
        <v>2001</v>
      </c>
      <c r="B11" s="11">
        <v>27</v>
      </c>
      <c r="C11" s="32">
        <v>1727</v>
      </c>
      <c r="D11" s="12">
        <v>549319</v>
      </c>
      <c r="E11" s="22">
        <f>(B11-B10)*100/B10</f>
        <v>35</v>
      </c>
      <c r="F11" s="22">
        <f>(C11-C10)*100/C10</f>
        <v>16.218034993270525</v>
      </c>
      <c r="G11" s="22">
        <f>(D11-D10)*100/D10</f>
        <v>36.924453617292812</v>
      </c>
      <c r="H11" s="11">
        <v>27961</v>
      </c>
      <c r="I11" s="12">
        <v>81788</v>
      </c>
      <c r="J11" s="11">
        <v>16540</v>
      </c>
      <c r="K11" s="12">
        <v>52115</v>
      </c>
      <c r="L11" s="33">
        <f>H11+J11</f>
        <v>44501</v>
      </c>
      <c r="M11" s="12">
        <f>I11+K11</f>
        <v>133903</v>
      </c>
      <c r="N11" s="34">
        <f t="shared" ref="N11:S26" si="4">(H11-H10)*100/H10</f>
        <v>42.621780158122931</v>
      </c>
      <c r="O11" s="16">
        <f t="shared" si="4"/>
        <v>36.581944490831972</v>
      </c>
      <c r="P11" s="34">
        <f t="shared" si="4"/>
        <v>13.708235941152207</v>
      </c>
      <c r="Q11" s="16">
        <f t="shared" si="4"/>
        <v>35.310917824224326</v>
      </c>
      <c r="R11" s="34">
        <f>(L11-L10)*100/L10</f>
        <v>30.306579602354251</v>
      </c>
      <c r="S11" s="16">
        <f>(M11-M10)*100/M10</f>
        <v>36.084433468500059</v>
      </c>
      <c r="T11" s="35">
        <f t="shared" si="0"/>
        <v>2.9250742105074927</v>
      </c>
      <c r="U11" s="36">
        <f t="shared" si="1"/>
        <v>3.1508464328899639</v>
      </c>
      <c r="V11" s="37">
        <f t="shared" si="2"/>
        <v>3.0089885620547854</v>
      </c>
      <c r="W11" s="38">
        <f t="shared" ref="W11:Y26" si="5">(T11-T10)*100/T10</f>
        <v>-4.2348620670662385</v>
      </c>
      <c r="X11" s="39">
        <f t="shared" si="5"/>
        <v>18.998344055088701</v>
      </c>
      <c r="Y11" s="40">
        <f t="shared" si="5"/>
        <v>4.4340461423955739</v>
      </c>
      <c r="Z11" s="41">
        <f t="shared" si="3"/>
        <v>24.376182145529281</v>
      </c>
      <c r="AA11" s="16">
        <f t="shared" ref="AA11:AA32" si="6">(Z11-Z10)*100/Z10</f>
        <v>-0.61349169312053198</v>
      </c>
    </row>
    <row r="12" spans="1:27" s="30" customFormat="1" ht="21.75" customHeight="1" x14ac:dyDescent="0.15">
      <c r="A12" s="31">
        <v>2002</v>
      </c>
      <c r="B12" s="11">
        <v>30</v>
      </c>
      <c r="C12" s="32">
        <v>1894</v>
      </c>
      <c r="D12" s="12">
        <v>633415</v>
      </c>
      <c r="E12" s="22">
        <f t="shared" ref="E12:G27" si="7">(B12-B11)*100/B11</f>
        <v>11.111111111111111</v>
      </c>
      <c r="F12" s="22">
        <f t="shared" si="7"/>
        <v>9.6699478865083961</v>
      </c>
      <c r="G12" s="22">
        <f t="shared" si="7"/>
        <v>15.309137313655635</v>
      </c>
      <c r="H12" s="11">
        <v>32230</v>
      </c>
      <c r="I12" s="12">
        <v>82107</v>
      </c>
      <c r="J12" s="11">
        <v>17908</v>
      </c>
      <c r="K12" s="12">
        <v>51526</v>
      </c>
      <c r="L12" s="33">
        <f t="shared" ref="L12:M27" si="8">H12+J12</f>
        <v>50138</v>
      </c>
      <c r="M12" s="12">
        <f t="shared" si="8"/>
        <v>133633</v>
      </c>
      <c r="N12" s="34">
        <f t="shared" si="4"/>
        <v>15.26769428847323</v>
      </c>
      <c r="O12" s="16">
        <f t="shared" si="4"/>
        <v>0.39003276764317502</v>
      </c>
      <c r="P12" s="34">
        <f t="shared" si="4"/>
        <v>8.270858524788391</v>
      </c>
      <c r="Q12" s="16">
        <f t="shared" si="4"/>
        <v>-1.130192842751607</v>
      </c>
      <c r="R12" s="34">
        <f>(L12-L11)*100/L11</f>
        <v>12.667131075706164</v>
      </c>
      <c r="S12" s="16">
        <f>(M12-M11)*100/M11</f>
        <v>-0.20163849951083992</v>
      </c>
      <c r="T12" s="35">
        <f t="shared" si="0"/>
        <v>2.5475333540179959</v>
      </c>
      <c r="U12" s="36">
        <f t="shared" si="1"/>
        <v>2.877261559079741</v>
      </c>
      <c r="V12" s="37">
        <f t="shared" si="2"/>
        <v>2.6653037616179347</v>
      </c>
      <c r="W12" s="38">
        <f t="shared" si="5"/>
        <v>-12.907052242752997</v>
      </c>
      <c r="X12" s="39">
        <f t="shared" si="5"/>
        <v>-8.682900916859035</v>
      </c>
      <c r="Y12" s="40">
        <f t="shared" si="5"/>
        <v>-11.421937749146988</v>
      </c>
      <c r="Z12" s="41">
        <f t="shared" si="3"/>
        <v>21.097226936526607</v>
      </c>
      <c r="AA12" s="16">
        <f t="shared" si="6"/>
        <v>-13.451471561160991</v>
      </c>
    </row>
    <row r="13" spans="1:27" s="30" customFormat="1" ht="21.75" customHeight="1" x14ac:dyDescent="0.15">
      <c r="A13" s="31" t="s">
        <v>10</v>
      </c>
      <c r="B13" s="11">
        <v>30</v>
      </c>
      <c r="C13" s="32">
        <v>1894</v>
      </c>
      <c r="D13" s="12">
        <v>618575</v>
      </c>
      <c r="E13" s="22">
        <f t="shared" si="7"/>
        <v>0</v>
      </c>
      <c r="F13" s="22">
        <f t="shared" si="7"/>
        <v>0</v>
      </c>
      <c r="G13" s="22">
        <f t="shared" si="7"/>
        <v>-2.3428557896481768</v>
      </c>
      <c r="H13" s="11">
        <v>33294</v>
      </c>
      <c r="I13" s="12">
        <v>80591</v>
      </c>
      <c r="J13" s="11">
        <v>15919</v>
      </c>
      <c r="K13" s="12">
        <v>57107</v>
      </c>
      <c r="L13" s="33">
        <f t="shared" si="8"/>
        <v>49213</v>
      </c>
      <c r="M13" s="12">
        <f t="shared" si="8"/>
        <v>137698</v>
      </c>
      <c r="N13" s="34">
        <f t="shared" si="4"/>
        <v>3.3012721067328576</v>
      </c>
      <c r="O13" s="16">
        <f t="shared" si="4"/>
        <v>-1.8463711985579792</v>
      </c>
      <c r="P13" s="34">
        <f t="shared" si="4"/>
        <v>-11.106767924949743</v>
      </c>
      <c r="Q13" s="16">
        <f t="shared" si="4"/>
        <v>10.831424911695066</v>
      </c>
      <c r="R13" s="34">
        <f t="shared" si="4"/>
        <v>-1.8449080537715905</v>
      </c>
      <c r="S13" s="16">
        <f t="shared" si="4"/>
        <v>3.0419132998585678</v>
      </c>
      <c r="T13" s="35">
        <f t="shared" si="0"/>
        <v>2.4205862918243528</v>
      </c>
      <c r="U13" s="36">
        <f t="shared" si="1"/>
        <v>3.5873484515359007</v>
      </c>
      <c r="V13" s="37">
        <f t="shared" si="2"/>
        <v>2.798000528315689</v>
      </c>
      <c r="W13" s="38">
        <f t="shared" si="5"/>
        <v>-4.9831364128528808</v>
      </c>
      <c r="X13" s="39">
        <f t="shared" si="5"/>
        <v>24.679261091691394</v>
      </c>
      <c r="Y13" s="40">
        <f t="shared" si="5"/>
        <v>4.9786732982811177</v>
      </c>
      <c r="Z13" s="41">
        <f t="shared" si="3"/>
        <v>22.260518126338763</v>
      </c>
      <c r="AA13" s="16">
        <f t="shared" si="6"/>
        <v>5.5139530579637288</v>
      </c>
    </row>
    <row r="14" spans="1:27" s="30" customFormat="1" ht="21.75" customHeight="1" x14ac:dyDescent="0.15">
      <c r="A14" s="31" t="s">
        <v>11</v>
      </c>
      <c r="B14" s="11">
        <v>29</v>
      </c>
      <c r="C14" s="32">
        <v>1796</v>
      </c>
      <c r="D14" s="12">
        <v>615387</v>
      </c>
      <c r="E14" s="22">
        <f t="shared" si="7"/>
        <v>-3.3333333333333335</v>
      </c>
      <c r="F14" s="22">
        <f t="shared" si="7"/>
        <v>-5.1742344244984162</v>
      </c>
      <c r="G14" s="22">
        <f t="shared" si="7"/>
        <v>-0.5153780867316009</v>
      </c>
      <c r="H14" s="11">
        <v>36338</v>
      </c>
      <c r="I14" s="12">
        <v>85152</v>
      </c>
      <c r="J14" s="11">
        <v>13557</v>
      </c>
      <c r="K14" s="12">
        <v>39191</v>
      </c>
      <c r="L14" s="33">
        <f t="shared" si="8"/>
        <v>49895</v>
      </c>
      <c r="M14" s="12">
        <f t="shared" si="8"/>
        <v>124343</v>
      </c>
      <c r="N14" s="34">
        <f t="shared" si="4"/>
        <v>9.1427884904186936</v>
      </c>
      <c r="O14" s="16">
        <f t="shared" si="4"/>
        <v>5.6594408804953407</v>
      </c>
      <c r="P14" s="34">
        <f t="shared" si="4"/>
        <v>-14.83761542810478</v>
      </c>
      <c r="Q14" s="16">
        <f t="shared" si="4"/>
        <v>-31.372686360691333</v>
      </c>
      <c r="R14" s="34">
        <f t="shared" si="4"/>
        <v>1.3858126917684352</v>
      </c>
      <c r="S14" s="16">
        <f t="shared" si="4"/>
        <v>-9.6987610568054734</v>
      </c>
      <c r="T14" s="35">
        <f t="shared" si="0"/>
        <v>2.3433320490946117</v>
      </c>
      <c r="U14" s="36">
        <f t="shared" si="1"/>
        <v>2.8908313048609573</v>
      </c>
      <c r="V14" s="37">
        <f t="shared" si="2"/>
        <v>2.4920933961318767</v>
      </c>
      <c r="W14" s="38">
        <f t="shared" si="5"/>
        <v>-3.1915508647913553</v>
      </c>
      <c r="X14" s="39">
        <f t="shared" si="5"/>
        <v>-19.415932298874782</v>
      </c>
      <c r="Y14" s="40">
        <f t="shared" si="5"/>
        <v>-10.933061987946051</v>
      </c>
      <c r="Z14" s="41">
        <f t="shared" si="3"/>
        <v>20.205659203070589</v>
      </c>
      <c r="AA14" s="16">
        <f t="shared" si="6"/>
        <v>-9.2309573011998047</v>
      </c>
    </row>
    <row r="15" spans="1:27" s="30" customFormat="1" ht="21.75" customHeight="1" x14ac:dyDescent="0.15">
      <c r="A15" s="31" t="s">
        <v>13</v>
      </c>
      <c r="B15" s="11">
        <v>29</v>
      </c>
      <c r="C15" s="32">
        <v>1925</v>
      </c>
      <c r="D15" s="12">
        <v>636105</v>
      </c>
      <c r="E15" s="22">
        <f t="shared" si="7"/>
        <v>0</v>
      </c>
      <c r="F15" s="22">
        <f t="shared" si="7"/>
        <v>7.1826280623608021</v>
      </c>
      <c r="G15" s="22">
        <f t="shared" si="7"/>
        <v>3.3666619541849276</v>
      </c>
      <c r="H15" s="11">
        <v>34711</v>
      </c>
      <c r="I15" s="12">
        <v>87900</v>
      </c>
      <c r="J15" s="11">
        <v>14100</v>
      </c>
      <c r="K15" s="12">
        <v>42273</v>
      </c>
      <c r="L15" s="33">
        <f t="shared" si="8"/>
        <v>48811</v>
      </c>
      <c r="M15" s="12">
        <f t="shared" si="8"/>
        <v>130173</v>
      </c>
      <c r="N15" s="34">
        <f t="shared" si="4"/>
        <v>-4.4774065716330016</v>
      </c>
      <c r="O15" s="16">
        <f t="shared" si="4"/>
        <v>3.2271702367531003</v>
      </c>
      <c r="P15" s="34">
        <f t="shared" si="4"/>
        <v>4.0053109094932511</v>
      </c>
      <c r="Q15" s="16">
        <f t="shared" si="4"/>
        <v>7.8640504197392262</v>
      </c>
      <c r="R15" s="34">
        <f t="shared" si="4"/>
        <v>-2.1725623810001</v>
      </c>
      <c r="S15" s="16">
        <f t="shared" si="4"/>
        <v>4.6886435102900847</v>
      </c>
      <c r="T15" s="35">
        <f t="shared" si="0"/>
        <v>2.5323384517876177</v>
      </c>
      <c r="U15" s="36">
        <f t="shared" si="1"/>
        <v>2.9980851063829785</v>
      </c>
      <c r="V15" s="37">
        <f t="shared" si="2"/>
        <v>2.6668783675810781</v>
      </c>
      <c r="W15" s="38">
        <f t="shared" si="5"/>
        <v>8.065711505376802</v>
      </c>
      <c r="X15" s="39">
        <f t="shared" si="5"/>
        <v>3.7101369886811821</v>
      </c>
      <c r="Y15" s="40">
        <f t="shared" si="5"/>
        <v>7.013580298414789</v>
      </c>
      <c r="Z15" s="41">
        <f t="shared" si="3"/>
        <v>20.464074327351618</v>
      </c>
      <c r="AA15" s="16">
        <f t="shared" si="6"/>
        <v>1.2789244918164253</v>
      </c>
    </row>
    <row r="16" spans="1:27" s="30" customFormat="1" ht="21.75" customHeight="1" x14ac:dyDescent="0.15">
      <c r="A16" s="31" t="s">
        <v>14</v>
      </c>
      <c r="B16" s="11">
        <v>33</v>
      </c>
      <c r="C16" s="32">
        <v>2289</v>
      </c>
      <c r="D16" s="12">
        <v>673316</v>
      </c>
      <c r="E16" s="22">
        <f t="shared" si="7"/>
        <v>13.793103448275861</v>
      </c>
      <c r="F16" s="22">
        <f t="shared" si="7"/>
        <v>18.90909090909091</v>
      </c>
      <c r="G16" s="22">
        <f t="shared" si="7"/>
        <v>5.8498203912876017</v>
      </c>
      <c r="H16" s="11">
        <v>37693</v>
      </c>
      <c r="I16" s="12">
        <v>103903</v>
      </c>
      <c r="J16" s="11">
        <v>13384</v>
      </c>
      <c r="K16" s="12">
        <v>46798</v>
      </c>
      <c r="L16" s="33">
        <f t="shared" si="8"/>
        <v>51077</v>
      </c>
      <c r="M16" s="12">
        <f t="shared" si="8"/>
        <v>150701</v>
      </c>
      <c r="N16" s="34">
        <f t="shared" si="4"/>
        <v>8.5909365907061161</v>
      </c>
      <c r="O16" s="16">
        <f t="shared" si="4"/>
        <v>18.205915813424348</v>
      </c>
      <c r="P16" s="34">
        <f t="shared" si="4"/>
        <v>-5.0780141843971629</v>
      </c>
      <c r="Q16" s="16">
        <f t="shared" si="4"/>
        <v>10.704232015707426</v>
      </c>
      <c r="R16" s="34">
        <f t="shared" si="4"/>
        <v>4.6423961811886665</v>
      </c>
      <c r="S16" s="16">
        <f t="shared" si="4"/>
        <v>15.769783288393139</v>
      </c>
      <c r="T16" s="35">
        <f t="shared" si="0"/>
        <v>2.7565595733955908</v>
      </c>
      <c r="U16" s="36">
        <f t="shared" si="1"/>
        <v>3.4965630603705917</v>
      </c>
      <c r="V16" s="37">
        <f t="shared" si="2"/>
        <v>2.9504669420678584</v>
      </c>
      <c r="W16" s="38">
        <f t="shared" si="5"/>
        <v>8.8543109808126879</v>
      </c>
      <c r="X16" s="39">
        <f t="shared" si="5"/>
        <v>16.62654448755789</v>
      </c>
      <c r="Y16" s="40">
        <f t="shared" si="5"/>
        <v>10.63372735457755</v>
      </c>
      <c r="Z16" s="41">
        <f t="shared" si="3"/>
        <v>22.381912801715686</v>
      </c>
      <c r="AA16" s="16">
        <f t="shared" si="6"/>
        <v>9.3717333297638934</v>
      </c>
    </row>
    <row r="17" spans="1:27" s="30" customFormat="1" ht="21.75" customHeight="1" x14ac:dyDescent="0.15">
      <c r="A17" s="31" t="s">
        <v>20</v>
      </c>
      <c r="B17" s="11">
        <v>32</v>
      </c>
      <c r="C17" s="32">
        <v>2240</v>
      </c>
      <c r="D17" s="12">
        <v>786480</v>
      </c>
      <c r="E17" s="22">
        <f t="shared" si="7"/>
        <v>-3.0303030303030303</v>
      </c>
      <c r="F17" s="22">
        <f t="shared" si="7"/>
        <v>-2.1406727828746179</v>
      </c>
      <c r="G17" s="22">
        <f t="shared" si="7"/>
        <v>16.806967308069318</v>
      </c>
      <c r="H17" s="11">
        <v>39882</v>
      </c>
      <c r="I17" s="12">
        <v>99959</v>
      </c>
      <c r="J17" s="11">
        <v>14693</v>
      </c>
      <c r="K17" s="12">
        <v>44400</v>
      </c>
      <c r="L17" s="33">
        <f t="shared" si="8"/>
        <v>54575</v>
      </c>
      <c r="M17" s="12">
        <f t="shared" si="8"/>
        <v>144359</v>
      </c>
      <c r="N17" s="34">
        <f t="shared" si="4"/>
        <v>5.8074443530629027</v>
      </c>
      <c r="O17" s="16">
        <f t="shared" si="4"/>
        <v>-3.7958480505856422</v>
      </c>
      <c r="P17" s="34">
        <f t="shared" si="4"/>
        <v>9.7803347280334734</v>
      </c>
      <c r="Q17" s="16">
        <f t="shared" si="4"/>
        <v>-5.1241506047266974</v>
      </c>
      <c r="R17" s="34">
        <f t="shared" si="4"/>
        <v>6.848483661922196</v>
      </c>
      <c r="S17" s="16">
        <f t="shared" si="4"/>
        <v>-4.2083330568476649</v>
      </c>
      <c r="T17" s="35">
        <f t="shared" si="0"/>
        <v>2.506368787924377</v>
      </c>
      <c r="U17" s="36">
        <f t="shared" si="1"/>
        <v>3.0218471380929692</v>
      </c>
      <c r="V17" s="37">
        <f t="shared" si="2"/>
        <v>2.6451488776912506</v>
      </c>
      <c r="W17" s="38">
        <f t="shared" si="5"/>
        <v>-9.0761972962921753</v>
      </c>
      <c r="X17" s="39">
        <f t="shared" si="5"/>
        <v>-13.576644095396597</v>
      </c>
      <c r="Y17" s="40">
        <f t="shared" si="5"/>
        <v>-10.348126936227361</v>
      </c>
      <c r="Z17" s="41">
        <f t="shared" si="3"/>
        <v>18.355075780693724</v>
      </c>
      <c r="AA17" s="16">
        <f t="shared" si="6"/>
        <v>-17.991478461632127</v>
      </c>
    </row>
    <row r="18" spans="1:27" s="30" customFormat="1" ht="21.75" customHeight="1" x14ac:dyDescent="0.15">
      <c r="A18" s="31">
        <v>2008</v>
      </c>
      <c r="B18" s="11">
        <v>31</v>
      </c>
      <c r="C18" s="32">
        <v>2186</v>
      </c>
      <c r="D18" s="12">
        <v>760866</v>
      </c>
      <c r="E18" s="22">
        <f t="shared" si="7"/>
        <v>-3.125</v>
      </c>
      <c r="F18" s="22">
        <f t="shared" si="7"/>
        <v>-2.4107142857142856</v>
      </c>
      <c r="G18" s="22">
        <f t="shared" si="7"/>
        <v>-3.2567897467195608</v>
      </c>
      <c r="H18" s="11">
        <v>39559</v>
      </c>
      <c r="I18" s="12">
        <v>92996</v>
      </c>
      <c r="J18" s="11">
        <v>13936</v>
      </c>
      <c r="K18" s="12">
        <v>44242</v>
      </c>
      <c r="L18" s="33">
        <f t="shared" si="8"/>
        <v>53495</v>
      </c>
      <c r="M18" s="12">
        <f t="shared" si="8"/>
        <v>137238</v>
      </c>
      <c r="N18" s="34">
        <f t="shared" si="4"/>
        <v>-0.80988917306052854</v>
      </c>
      <c r="O18" s="16">
        <f t="shared" si="4"/>
        <v>-6.965856000960394</v>
      </c>
      <c r="P18" s="34">
        <f t="shared" si="4"/>
        <v>-5.1521132512080579</v>
      </c>
      <c r="Q18" s="16">
        <f t="shared" si="4"/>
        <v>-0.35585585585585583</v>
      </c>
      <c r="R18" s="34">
        <f t="shared" si="4"/>
        <v>-1.9789280806229959</v>
      </c>
      <c r="S18" s="16">
        <f t="shared" si="4"/>
        <v>-4.9328410421241484</v>
      </c>
      <c r="T18" s="35">
        <f t="shared" si="0"/>
        <v>2.3508177658687024</v>
      </c>
      <c r="U18" s="36">
        <f t="shared" si="1"/>
        <v>3.1746555683122848</v>
      </c>
      <c r="V18" s="37">
        <f t="shared" si="2"/>
        <v>2.5654360220581363</v>
      </c>
      <c r="W18" s="38">
        <f t="shared" si="5"/>
        <v>-6.2062304160950141</v>
      </c>
      <c r="X18" s="39">
        <f t="shared" si="5"/>
        <v>5.0567888856135221</v>
      </c>
      <c r="Y18" s="40">
        <f t="shared" si="5"/>
        <v>-3.0135489274497722</v>
      </c>
      <c r="Z18" s="41">
        <f t="shared" si="3"/>
        <v>18.037078802312102</v>
      </c>
      <c r="AA18" s="16">
        <f t="shared" si="6"/>
        <v>-1.7324743421440851</v>
      </c>
    </row>
    <row r="19" spans="1:27" s="30" customFormat="1" ht="21.75" customHeight="1" x14ac:dyDescent="0.15">
      <c r="A19" s="31" t="s">
        <v>21</v>
      </c>
      <c r="B19" s="11">
        <v>33</v>
      </c>
      <c r="C19" s="32">
        <v>2270</v>
      </c>
      <c r="D19" s="12">
        <v>749206</v>
      </c>
      <c r="E19" s="22">
        <f t="shared" si="7"/>
        <v>6.4516129032258061</v>
      </c>
      <c r="F19" s="22">
        <f t="shared" si="7"/>
        <v>3.8426349496797805</v>
      </c>
      <c r="G19" s="22">
        <f t="shared" si="7"/>
        <v>-1.532464323547116</v>
      </c>
      <c r="H19" s="11">
        <v>35005</v>
      </c>
      <c r="I19" s="12">
        <v>84133</v>
      </c>
      <c r="J19" s="11">
        <v>13892</v>
      </c>
      <c r="K19" s="12">
        <v>40507</v>
      </c>
      <c r="L19" s="33">
        <f t="shared" si="8"/>
        <v>48897</v>
      </c>
      <c r="M19" s="12">
        <f t="shared" si="8"/>
        <v>124640</v>
      </c>
      <c r="N19" s="34">
        <f t="shared" si="4"/>
        <v>-11.511918905937966</v>
      </c>
      <c r="O19" s="16">
        <f t="shared" si="4"/>
        <v>-9.5305174416103924</v>
      </c>
      <c r="P19" s="34">
        <f t="shared" si="4"/>
        <v>-0.31572904707233068</v>
      </c>
      <c r="Q19" s="16">
        <f t="shared" si="4"/>
        <v>-8.4422042403146325</v>
      </c>
      <c r="R19" s="34">
        <f t="shared" si="4"/>
        <v>-8.5951958126927757</v>
      </c>
      <c r="S19" s="16">
        <f t="shared" si="4"/>
        <v>-9.1796732683367583</v>
      </c>
      <c r="T19" s="35">
        <f t="shared" si="0"/>
        <v>2.4034566490501357</v>
      </c>
      <c r="U19" s="36">
        <f t="shared" si="1"/>
        <v>2.9158508494097322</v>
      </c>
      <c r="V19" s="37">
        <f t="shared" si="2"/>
        <v>2.5490316379327975</v>
      </c>
      <c r="W19" s="38">
        <f t="shared" si="5"/>
        <v>2.2391732760272691</v>
      </c>
      <c r="X19" s="39">
        <f t="shared" si="5"/>
        <v>-8.1522141011391298</v>
      </c>
      <c r="Y19" s="40">
        <f t="shared" si="5"/>
        <v>-0.63943844182004661</v>
      </c>
      <c r="Z19" s="41">
        <f t="shared" si="3"/>
        <v>16.636278940638487</v>
      </c>
      <c r="AA19" s="16">
        <f t="shared" si="6"/>
        <v>-7.7662235499800136</v>
      </c>
    </row>
    <row r="20" spans="1:27" s="30" customFormat="1" ht="21.75" customHeight="1" x14ac:dyDescent="0.15">
      <c r="A20" s="31" t="s">
        <v>22</v>
      </c>
      <c r="B20" s="11">
        <v>31</v>
      </c>
      <c r="C20" s="32">
        <v>2174</v>
      </c>
      <c r="D20" s="12">
        <v>800616</v>
      </c>
      <c r="E20" s="22">
        <f t="shared" si="7"/>
        <v>-6.0606060606060606</v>
      </c>
      <c r="F20" s="22">
        <f t="shared" si="7"/>
        <v>-4.2290748898678414</v>
      </c>
      <c r="G20" s="22">
        <f t="shared" si="7"/>
        <v>6.861931164459441</v>
      </c>
      <c r="H20" s="11">
        <v>33826</v>
      </c>
      <c r="I20" s="12">
        <v>77777</v>
      </c>
      <c r="J20" s="11">
        <v>12137</v>
      </c>
      <c r="K20" s="12">
        <v>40107</v>
      </c>
      <c r="L20" s="33">
        <f t="shared" si="8"/>
        <v>45963</v>
      </c>
      <c r="M20" s="12">
        <f t="shared" si="8"/>
        <v>117884</v>
      </c>
      <c r="N20" s="34">
        <f t="shared" si="4"/>
        <v>-3.368090272818169</v>
      </c>
      <c r="O20" s="16">
        <f t="shared" si="4"/>
        <v>-7.5547050503369668</v>
      </c>
      <c r="P20" s="34">
        <f t="shared" si="4"/>
        <v>-12.633170169881947</v>
      </c>
      <c r="Q20" s="16">
        <f t="shared" si="4"/>
        <v>-0.98748364480213291</v>
      </c>
      <c r="R20" s="34">
        <f t="shared" si="4"/>
        <v>-6.0003681207436035</v>
      </c>
      <c r="S20" s="16">
        <f t="shared" si="4"/>
        <v>-5.4204107830551989</v>
      </c>
      <c r="T20" s="35">
        <f t="shared" si="0"/>
        <v>2.2993259622775382</v>
      </c>
      <c r="U20" s="36">
        <f t="shared" si="1"/>
        <v>3.3045233583257807</v>
      </c>
      <c r="V20" s="37">
        <f t="shared" si="2"/>
        <v>2.5647586101864541</v>
      </c>
      <c r="W20" s="38">
        <f t="shared" si="5"/>
        <v>-4.3325385882766287</v>
      </c>
      <c r="X20" s="39">
        <f t="shared" si="5"/>
        <v>13.329643009508841</v>
      </c>
      <c r="Y20" s="40">
        <f t="shared" si="5"/>
        <v>0.6169783073548194</v>
      </c>
      <c r="Z20" s="41">
        <f t="shared" si="3"/>
        <v>14.724162394955883</v>
      </c>
      <c r="AA20" s="16">
        <f t="shared" si="6"/>
        <v>-11.493655236879665</v>
      </c>
    </row>
    <row r="21" spans="1:27" s="30" customFormat="1" ht="21.75" customHeight="1" x14ac:dyDescent="0.15">
      <c r="A21" s="31" t="s">
        <v>23</v>
      </c>
      <c r="B21" s="11">
        <v>32</v>
      </c>
      <c r="C21" s="32">
        <v>2158</v>
      </c>
      <c r="D21" s="12">
        <v>778136</v>
      </c>
      <c r="E21" s="22">
        <f t="shared" si="7"/>
        <v>3.225806451612903</v>
      </c>
      <c r="F21" s="22">
        <f t="shared" si="7"/>
        <v>-0.73597056117755288</v>
      </c>
      <c r="G21" s="22">
        <f t="shared" si="7"/>
        <v>-2.8078379647671294</v>
      </c>
      <c r="H21" s="11">
        <v>34447</v>
      </c>
      <c r="I21" s="12">
        <v>78240</v>
      </c>
      <c r="J21" s="11">
        <v>13275</v>
      </c>
      <c r="K21" s="12">
        <v>41246</v>
      </c>
      <c r="L21" s="33">
        <f t="shared" si="8"/>
        <v>47722</v>
      </c>
      <c r="M21" s="12">
        <f t="shared" si="8"/>
        <v>119486</v>
      </c>
      <c r="N21" s="34">
        <f t="shared" si="4"/>
        <v>1.8358659019688996</v>
      </c>
      <c r="O21" s="16">
        <f t="shared" si="4"/>
        <v>0.59529166720238635</v>
      </c>
      <c r="P21" s="34">
        <f t="shared" si="4"/>
        <v>9.3762873856801523</v>
      </c>
      <c r="Q21" s="16">
        <f t="shared" si="4"/>
        <v>2.8399032587827562</v>
      </c>
      <c r="R21" s="34">
        <f t="shared" si="4"/>
        <v>3.8269912755912365</v>
      </c>
      <c r="S21" s="16">
        <f t="shared" si="4"/>
        <v>1.3589630484204811</v>
      </c>
      <c r="T21" s="35">
        <f t="shared" si="0"/>
        <v>2.2713153540221209</v>
      </c>
      <c r="U21" s="36">
        <f t="shared" si="1"/>
        <v>3.1070433145009417</v>
      </c>
      <c r="V21" s="37">
        <f t="shared" si="2"/>
        <v>2.5037927999664724</v>
      </c>
      <c r="W21" s="38">
        <f t="shared" si="5"/>
        <v>-1.2182095411853675</v>
      </c>
      <c r="X21" s="39">
        <f t="shared" si="5"/>
        <v>-5.9760522898797488</v>
      </c>
      <c r="Y21" s="40">
        <f t="shared" si="5"/>
        <v>-2.37705840923367</v>
      </c>
      <c r="Z21" s="41">
        <f t="shared" si="3"/>
        <v>15.355413449576938</v>
      </c>
      <c r="AA21" s="16">
        <f t="shared" si="6"/>
        <v>4.2871780254020102</v>
      </c>
    </row>
    <row r="22" spans="1:27" s="30" customFormat="1" ht="21.75" customHeight="1" x14ac:dyDescent="0.15">
      <c r="A22" s="31" t="s">
        <v>24</v>
      </c>
      <c r="B22" s="11">
        <v>32</v>
      </c>
      <c r="C22" s="32">
        <v>2159</v>
      </c>
      <c r="D22" s="12">
        <v>752168</v>
      </c>
      <c r="E22" s="22">
        <f t="shared" si="7"/>
        <v>0</v>
      </c>
      <c r="F22" s="22">
        <f t="shared" si="7"/>
        <v>4.6339202965708988E-2</v>
      </c>
      <c r="G22" s="22">
        <f t="shared" si="7"/>
        <v>-3.3372058354837715</v>
      </c>
      <c r="H22" s="11">
        <v>32400</v>
      </c>
      <c r="I22" s="12">
        <v>86699</v>
      </c>
      <c r="J22" s="11">
        <v>12141</v>
      </c>
      <c r="K22" s="12">
        <v>38222</v>
      </c>
      <c r="L22" s="33">
        <f t="shared" si="8"/>
        <v>44541</v>
      </c>
      <c r="M22" s="12">
        <f t="shared" si="8"/>
        <v>124921</v>
      </c>
      <c r="N22" s="34">
        <f t="shared" si="4"/>
        <v>-5.942462333439777</v>
      </c>
      <c r="O22" s="16">
        <f t="shared" si="4"/>
        <v>10.811605316973415</v>
      </c>
      <c r="P22" s="34">
        <f t="shared" si="4"/>
        <v>-8.5423728813559325</v>
      </c>
      <c r="Q22" s="16">
        <f t="shared" si="4"/>
        <v>-7.331620035882267</v>
      </c>
      <c r="R22" s="34">
        <f t="shared" si="4"/>
        <v>-6.6656887808557901</v>
      </c>
      <c r="S22" s="16">
        <f t="shared" si="4"/>
        <v>4.5486500510520065</v>
      </c>
      <c r="T22" s="35">
        <f t="shared" si="0"/>
        <v>2.675895061728395</v>
      </c>
      <c r="U22" s="36">
        <f t="shared" si="1"/>
        <v>3.1481756033275676</v>
      </c>
      <c r="V22" s="37">
        <f t="shared" si="2"/>
        <v>2.8046294425360903</v>
      </c>
      <c r="W22" s="38">
        <f t="shared" si="5"/>
        <v>17.812573097338987</v>
      </c>
      <c r="X22" s="39">
        <f t="shared" si="5"/>
        <v>1.3238402128047779</v>
      </c>
      <c r="Y22" s="40">
        <f t="shared" si="5"/>
        <v>12.015237146366355</v>
      </c>
      <c r="Z22" s="41">
        <f t="shared" si="3"/>
        <v>16.608124780634114</v>
      </c>
      <c r="AA22" s="16">
        <f t="shared" si="6"/>
        <v>8.1581087684206253</v>
      </c>
    </row>
    <row r="23" spans="1:27" s="30" customFormat="1" ht="21.75" customHeight="1" x14ac:dyDescent="0.15">
      <c r="A23" s="31" t="s">
        <v>38</v>
      </c>
      <c r="B23" s="11">
        <v>31</v>
      </c>
      <c r="C23" s="32">
        <v>2127</v>
      </c>
      <c r="D23" s="12">
        <v>733441</v>
      </c>
      <c r="E23" s="22">
        <f t="shared" si="7"/>
        <v>-3.125</v>
      </c>
      <c r="F23" s="22">
        <f t="shared" si="7"/>
        <v>-1.4821676702176934</v>
      </c>
      <c r="G23" s="22">
        <f t="shared" si="7"/>
        <v>-2.4897363354995159</v>
      </c>
      <c r="H23" s="11">
        <v>31053</v>
      </c>
      <c r="I23" s="12">
        <v>79098</v>
      </c>
      <c r="J23" s="11">
        <v>11734</v>
      </c>
      <c r="K23" s="12">
        <v>43361</v>
      </c>
      <c r="L23" s="33">
        <f t="shared" si="8"/>
        <v>42787</v>
      </c>
      <c r="M23" s="12">
        <f t="shared" si="8"/>
        <v>122459</v>
      </c>
      <c r="N23" s="34">
        <f t="shared" si="4"/>
        <v>-4.1574074074074074</v>
      </c>
      <c r="O23" s="16">
        <f t="shared" si="4"/>
        <v>-8.7671138075410333</v>
      </c>
      <c r="P23" s="34">
        <f t="shared" si="4"/>
        <v>-3.3522774071328558</v>
      </c>
      <c r="Q23" s="16">
        <f t="shared" si="4"/>
        <v>13.445136308932028</v>
      </c>
      <c r="R23" s="34">
        <f t="shared" si="4"/>
        <v>-3.9379448148896521</v>
      </c>
      <c r="S23" s="16">
        <f t="shared" si="4"/>
        <v>-1.9708455744030227</v>
      </c>
      <c r="T23" s="35">
        <f t="shared" si="0"/>
        <v>2.5471935078736352</v>
      </c>
      <c r="U23" s="36">
        <f t="shared" si="1"/>
        <v>3.695329810806204</v>
      </c>
      <c r="V23" s="37">
        <f t="shared" si="2"/>
        <v>2.8620609063500595</v>
      </c>
      <c r="W23" s="38">
        <f t="shared" si="5"/>
        <v>-4.8096637157224622</v>
      </c>
      <c r="X23" s="39">
        <f t="shared" si="5"/>
        <v>17.380040900523586</v>
      </c>
      <c r="Y23" s="40">
        <f t="shared" si="5"/>
        <v>2.0477380342280354</v>
      </c>
      <c r="Z23" s="41">
        <f t="shared" si="3"/>
        <v>16.696503195212703</v>
      </c>
      <c r="AA23" s="16">
        <f t="shared" si="6"/>
        <v>0.53213963494326832</v>
      </c>
    </row>
    <row r="24" spans="1:27" s="30" customFormat="1" ht="21.75" customHeight="1" x14ac:dyDescent="0.15">
      <c r="A24" s="31" t="s">
        <v>39</v>
      </c>
      <c r="B24" s="11">
        <v>31</v>
      </c>
      <c r="C24" s="32">
        <v>2025</v>
      </c>
      <c r="D24" s="12">
        <v>721288</v>
      </c>
      <c r="E24" s="22">
        <f t="shared" si="7"/>
        <v>0</v>
      </c>
      <c r="F24" s="22">
        <f t="shared" si="7"/>
        <v>-4.795486600846262</v>
      </c>
      <c r="G24" s="22">
        <f t="shared" si="7"/>
        <v>-1.65698399734948</v>
      </c>
      <c r="H24" s="11">
        <v>29145</v>
      </c>
      <c r="I24" s="12">
        <v>70228</v>
      </c>
      <c r="J24" s="11">
        <v>11386</v>
      </c>
      <c r="K24" s="12">
        <v>55308</v>
      </c>
      <c r="L24" s="33">
        <f t="shared" si="8"/>
        <v>40531</v>
      </c>
      <c r="M24" s="12">
        <f t="shared" si="8"/>
        <v>125536</v>
      </c>
      <c r="N24" s="34">
        <f t="shared" si="4"/>
        <v>-6.1443338807844654</v>
      </c>
      <c r="O24" s="16">
        <f t="shared" si="4"/>
        <v>-11.213937141267794</v>
      </c>
      <c r="P24" s="34">
        <f t="shared" si="4"/>
        <v>-2.9657405829214247</v>
      </c>
      <c r="Q24" s="16">
        <f t="shared" si="4"/>
        <v>27.552408846659439</v>
      </c>
      <c r="R24" s="34">
        <f t="shared" si="4"/>
        <v>-5.2726295370089042</v>
      </c>
      <c r="S24" s="16">
        <f t="shared" si="4"/>
        <v>2.512677712540524</v>
      </c>
      <c r="T24" s="35">
        <f t="shared" si="0"/>
        <v>2.4096071367301426</v>
      </c>
      <c r="U24" s="36">
        <f t="shared" si="1"/>
        <v>4.8575443527138589</v>
      </c>
      <c r="V24" s="37">
        <f t="shared" si="2"/>
        <v>3.0972835607312921</v>
      </c>
      <c r="W24" s="38">
        <f t="shared" si="5"/>
        <v>-5.4014887647208223</v>
      </c>
      <c r="X24" s="39">
        <f t="shared" si="5"/>
        <v>31.450901581477417</v>
      </c>
      <c r="Y24" s="40">
        <f t="shared" si="5"/>
        <v>8.218646006426475</v>
      </c>
      <c r="Z24" s="41">
        <f t="shared" si="3"/>
        <v>17.404420980246449</v>
      </c>
      <c r="AA24" s="16">
        <f t="shared" si="6"/>
        <v>4.2399164469164061</v>
      </c>
    </row>
    <row r="25" spans="1:27" s="30" customFormat="1" ht="21.75" customHeight="1" x14ac:dyDescent="0.15">
      <c r="A25" s="31" t="s">
        <v>40</v>
      </c>
      <c r="B25" s="11">
        <v>30</v>
      </c>
      <c r="C25" s="32">
        <v>2012</v>
      </c>
      <c r="D25" s="12">
        <v>693497</v>
      </c>
      <c r="E25" s="22">
        <f t="shared" si="7"/>
        <v>-3.225806451612903</v>
      </c>
      <c r="F25" s="22">
        <f t="shared" si="7"/>
        <v>-0.64197530864197527</v>
      </c>
      <c r="G25" s="22">
        <f t="shared" si="7"/>
        <v>-3.8529685784319163</v>
      </c>
      <c r="H25" s="11">
        <v>32646</v>
      </c>
      <c r="I25" s="12">
        <v>72884</v>
      </c>
      <c r="J25" s="11">
        <v>12218</v>
      </c>
      <c r="K25" s="12">
        <v>61575</v>
      </c>
      <c r="L25" s="33">
        <f t="shared" si="8"/>
        <v>44864</v>
      </c>
      <c r="M25" s="12">
        <f t="shared" si="8"/>
        <v>134459</v>
      </c>
      <c r="N25" s="34">
        <f t="shared" si="4"/>
        <v>12.012352032938754</v>
      </c>
      <c r="O25" s="16">
        <f t="shared" si="4"/>
        <v>3.7819673064874411</v>
      </c>
      <c r="P25" s="34">
        <f t="shared" si="4"/>
        <v>7.3072193922360791</v>
      </c>
      <c r="Q25" s="16">
        <f t="shared" si="4"/>
        <v>11.331091343024518</v>
      </c>
      <c r="R25" s="34">
        <f t="shared" si="4"/>
        <v>10.690582517085687</v>
      </c>
      <c r="S25" s="16">
        <f t="shared" si="4"/>
        <v>7.1079212337496811</v>
      </c>
      <c r="T25" s="35">
        <f t="shared" si="0"/>
        <v>2.2325552900814802</v>
      </c>
      <c r="U25" s="36">
        <f t="shared" si="1"/>
        <v>5.0396955311834999</v>
      </c>
      <c r="V25" s="37">
        <f t="shared" si="2"/>
        <v>2.997035485021398</v>
      </c>
      <c r="W25" s="38">
        <f t="shared" si="5"/>
        <v>-7.3477474377388852</v>
      </c>
      <c r="X25" s="39">
        <f t="shared" si="5"/>
        <v>3.749861354696125</v>
      </c>
      <c r="Y25" s="40">
        <f t="shared" si="5"/>
        <v>-3.2366450712128114</v>
      </c>
      <c r="Z25" s="41">
        <f t="shared" si="3"/>
        <v>19.388548184058475</v>
      </c>
      <c r="AA25" s="16">
        <f t="shared" si="6"/>
        <v>11.400133368780018</v>
      </c>
    </row>
    <row r="26" spans="1:27" s="30" customFormat="1" ht="21.75" customHeight="1" x14ac:dyDescent="0.15">
      <c r="A26" s="31" t="s">
        <v>42</v>
      </c>
      <c r="B26" s="11">
        <v>31</v>
      </c>
      <c r="C26" s="32">
        <v>1988</v>
      </c>
      <c r="D26" s="12">
        <v>660822</v>
      </c>
      <c r="E26" s="22">
        <f t="shared" si="7"/>
        <v>3.3333333333333335</v>
      </c>
      <c r="F26" s="22">
        <f t="shared" si="7"/>
        <v>-1.1928429423459244</v>
      </c>
      <c r="G26" s="22">
        <f t="shared" si="7"/>
        <v>-4.7116281685429069</v>
      </c>
      <c r="H26" s="11">
        <v>36005</v>
      </c>
      <c r="I26" s="12">
        <v>82073</v>
      </c>
      <c r="J26" s="11">
        <v>10398</v>
      </c>
      <c r="K26" s="12">
        <v>37836</v>
      </c>
      <c r="L26" s="33">
        <f t="shared" si="8"/>
        <v>46403</v>
      </c>
      <c r="M26" s="12">
        <f t="shared" si="8"/>
        <v>119909</v>
      </c>
      <c r="N26" s="34">
        <f t="shared" si="4"/>
        <v>10.289162531397414</v>
      </c>
      <c r="O26" s="16">
        <f t="shared" si="4"/>
        <v>12.607705394874046</v>
      </c>
      <c r="P26" s="34">
        <f t="shared" si="4"/>
        <v>-14.896055000818464</v>
      </c>
      <c r="Q26" s="16">
        <f t="shared" si="4"/>
        <v>-38.552984165651644</v>
      </c>
      <c r="R26" s="34">
        <f t="shared" si="4"/>
        <v>3.430367332382311</v>
      </c>
      <c r="S26" s="16">
        <f t="shared" si="4"/>
        <v>-10.821142504406549</v>
      </c>
      <c r="T26" s="35">
        <f t="shared" si="0"/>
        <v>2.279488959866685</v>
      </c>
      <c r="U26" s="36">
        <f t="shared" si="1"/>
        <v>3.6387766878245817</v>
      </c>
      <c r="V26" s="37">
        <f t="shared" si="2"/>
        <v>2.5840786156067495</v>
      </c>
      <c r="W26" s="38">
        <f t="shared" si="5"/>
        <v>2.1022399755883239</v>
      </c>
      <c r="X26" s="39">
        <f t="shared" si="5"/>
        <v>-27.797688068468148</v>
      </c>
      <c r="Y26" s="40">
        <f t="shared" si="5"/>
        <v>-13.778844844464702</v>
      </c>
      <c r="Z26" s="41">
        <f t="shared" si="3"/>
        <v>18.145430993520193</v>
      </c>
      <c r="AA26" s="16">
        <f t="shared" si="6"/>
        <v>-6.4116053390753081</v>
      </c>
    </row>
    <row r="27" spans="1:27" s="30" customFormat="1" ht="21.75" customHeight="1" x14ac:dyDescent="0.15">
      <c r="A27" s="31" t="s">
        <v>44</v>
      </c>
      <c r="B27" s="11">
        <v>31</v>
      </c>
      <c r="C27" s="32">
        <v>1962</v>
      </c>
      <c r="D27" s="12">
        <v>638187</v>
      </c>
      <c r="E27" s="22">
        <f t="shared" si="7"/>
        <v>0</v>
      </c>
      <c r="F27" s="22">
        <f t="shared" si="7"/>
        <v>-1.3078470824949697</v>
      </c>
      <c r="G27" s="22">
        <f t="shared" si="7"/>
        <v>-3.4252794247164893</v>
      </c>
      <c r="H27" s="11">
        <v>32884</v>
      </c>
      <c r="I27" s="12">
        <v>96706</v>
      </c>
      <c r="J27" s="11">
        <v>9308</v>
      </c>
      <c r="K27" s="12">
        <v>42682</v>
      </c>
      <c r="L27" s="33">
        <f t="shared" si="8"/>
        <v>42192</v>
      </c>
      <c r="M27" s="12">
        <f t="shared" si="8"/>
        <v>139388</v>
      </c>
      <c r="N27" s="34">
        <f t="shared" ref="N27:S32" si="9">(H27-H26)*100/H26</f>
        <v>-8.6682405221497021</v>
      </c>
      <c r="O27" s="16">
        <f t="shared" si="9"/>
        <v>17.829249570504306</v>
      </c>
      <c r="P27" s="34">
        <f t="shared" si="9"/>
        <v>-10.482785150990575</v>
      </c>
      <c r="Q27" s="16">
        <f t="shared" si="9"/>
        <v>12.807907812665187</v>
      </c>
      <c r="R27" s="34">
        <f t="shared" si="9"/>
        <v>-9.074844298859988</v>
      </c>
      <c r="S27" s="16">
        <f t="shared" si="9"/>
        <v>16.244818987732362</v>
      </c>
      <c r="T27" s="35">
        <f t="shared" si="0"/>
        <v>2.9408222843936263</v>
      </c>
      <c r="U27" s="36">
        <f t="shared" si="1"/>
        <v>4.5855178341211857</v>
      </c>
      <c r="V27" s="37">
        <f t="shared" si="2"/>
        <v>3.3036594615092909</v>
      </c>
      <c r="W27" s="38">
        <f t="shared" ref="W27:Y32" si="10">(T27-T26)*100/T26</f>
        <v>29.012350407067519</v>
      </c>
      <c r="X27" s="39">
        <f t="shared" si="10"/>
        <v>26.018116183508003</v>
      </c>
      <c r="Y27" s="40">
        <f t="shared" si="10"/>
        <v>27.846708747813452</v>
      </c>
      <c r="Z27" s="41">
        <f t="shared" si="3"/>
        <v>21.841247157964673</v>
      </c>
      <c r="AA27" s="16">
        <f t="shared" si="6"/>
        <v>20.367750789519803</v>
      </c>
    </row>
    <row r="28" spans="1:27" s="30" customFormat="1" ht="21.75" customHeight="1" x14ac:dyDescent="0.15">
      <c r="A28" s="31" t="s">
        <v>45</v>
      </c>
      <c r="B28" s="11">
        <v>32</v>
      </c>
      <c r="C28" s="32">
        <v>1951</v>
      </c>
      <c r="D28" s="12">
        <v>618434</v>
      </c>
      <c r="E28" s="22">
        <f t="shared" ref="E28:G32" si="11">(B28-B27)*100/B27</f>
        <v>3.225806451612903</v>
      </c>
      <c r="F28" s="22">
        <f t="shared" si="11"/>
        <v>-0.56065239551478085</v>
      </c>
      <c r="G28" s="22">
        <f t="shared" si="11"/>
        <v>-3.0951742984423061</v>
      </c>
      <c r="H28" s="11">
        <v>35727</v>
      </c>
      <c r="I28" s="12">
        <v>91606</v>
      </c>
      <c r="J28" s="11">
        <v>9947</v>
      </c>
      <c r="K28" s="12">
        <v>42246</v>
      </c>
      <c r="L28" s="33">
        <f t="shared" ref="L28:M32" si="12">H28+J28</f>
        <v>45674</v>
      </c>
      <c r="M28" s="12">
        <f t="shared" si="12"/>
        <v>133852</v>
      </c>
      <c r="N28" s="34">
        <f t="shared" si="9"/>
        <v>8.6455419048777529</v>
      </c>
      <c r="O28" s="16">
        <f t="shared" si="9"/>
        <v>-5.2737162120240733</v>
      </c>
      <c r="P28" s="34">
        <f t="shared" si="9"/>
        <v>6.8650623119896865</v>
      </c>
      <c r="Q28" s="16">
        <f t="shared" si="9"/>
        <v>-1.0215078956000188</v>
      </c>
      <c r="R28" s="34">
        <f t="shared" si="9"/>
        <v>8.2527493363670832</v>
      </c>
      <c r="S28" s="16">
        <f t="shared" si="9"/>
        <v>-3.9716474875886014</v>
      </c>
      <c r="T28" s="35">
        <f t="shared" si="0"/>
        <v>2.5640551963500995</v>
      </c>
      <c r="U28" s="36">
        <f t="shared" si="1"/>
        <v>4.2471096813109481</v>
      </c>
      <c r="V28" s="37">
        <f t="shared" si="2"/>
        <v>2.9305950869203485</v>
      </c>
      <c r="W28" s="38">
        <f t="shared" si="10"/>
        <v>-12.81162381157667</v>
      </c>
      <c r="X28" s="39">
        <f t="shared" si="10"/>
        <v>-7.3799331951588307</v>
      </c>
      <c r="Y28" s="40">
        <f t="shared" si="10"/>
        <v>-11.292458527747479</v>
      </c>
      <c r="Z28" s="41">
        <f t="shared" si="3"/>
        <v>21.643700055300972</v>
      </c>
      <c r="AA28" s="16">
        <f t="shared" si="6"/>
        <v>-0.90446805182397172</v>
      </c>
    </row>
    <row r="29" spans="1:27" s="30" customFormat="1" ht="21.75" customHeight="1" x14ac:dyDescent="0.15">
      <c r="A29" s="31" t="s">
        <v>47</v>
      </c>
      <c r="B29" s="11">
        <v>30</v>
      </c>
      <c r="C29" s="32">
        <v>1904</v>
      </c>
      <c r="D29" s="12">
        <v>624250</v>
      </c>
      <c r="E29" s="22">
        <f t="shared" si="11"/>
        <v>-6.25</v>
      </c>
      <c r="F29" s="22">
        <f t="shared" si="11"/>
        <v>-2.4090210148641722</v>
      </c>
      <c r="G29" s="22">
        <f t="shared" si="11"/>
        <v>0.94043988525857247</v>
      </c>
      <c r="H29" s="11">
        <v>33789</v>
      </c>
      <c r="I29" s="12">
        <v>88570</v>
      </c>
      <c r="J29" s="11">
        <v>9972</v>
      </c>
      <c r="K29" s="12">
        <v>43542</v>
      </c>
      <c r="L29" s="33">
        <f t="shared" si="12"/>
        <v>43761</v>
      </c>
      <c r="M29" s="12">
        <f t="shared" si="12"/>
        <v>132112</v>
      </c>
      <c r="N29" s="34">
        <f t="shared" si="9"/>
        <v>-5.4244688890754889</v>
      </c>
      <c r="O29" s="16">
        <f t="shared" si="9"/>
        <v>-3.3141933934458443</v>
      </c>
      <c r="P29" s="34">
        <f t="shared" si="9"/>
        <v>0.25133205991756308</v>
      </c>
      <c r="Q29" s="16">
        <f t="shared" si="9"/>
        <v>3.0677460587984662</v>
      </c>
      <c r="R29" s="34">
        <f t="shared" si="9"/>
        <v>-4.1883785085606693</v>
      </c>
      <c r="S29" s="16">
        <f t="shared" si="9"/>
        <v>-1.2999432208708126</v>
      </c>
      <c r="T29" s="35">
        <f t="shared" si="0"/>
        <v>2.6212672763325342</v>
      </c>
      <c r="U29" s="36">
        <f t="shared" si="1"/>
        <v>4.3664259927797833</v>
      </c>
      <c r="V29" s="37">
        <f t="shared" si="2"/>
        <v>3.0189438084138844</v>
      </c>
      <c r="W29" s="38">
        <f t="shared" si="10"/>
        <v>2.2313123392926717</v>
      </c>
      <c r="X29" s="39">
        <f t="shared" si="10"/>
        <v>2.8093531936289899</v>
      </c>
      <c r="Y29" s="40">
        <f t="shared" si="10"/>
        <v>3.0147024366432764</v>
      </c>
      <c r="Z29" s="41">
        <f t="shared" si="3"/>
        <v>21.16331597917501</v>
      </c>
      <c r="AA29" s="16">
        <f t="shared" si="6"/>
        <v>-2.2195099493088097</v>
      </c>
    </row>
    <row r="30" spans="1:27" s="30" customFormat="1" ht="21.75" customHeight="1" x14ac:dyDescent="0.15">
      <c r="A30" s="31" t="s">
        <v>48</v>
      </c>
      <c r="B30" s="11">
        <v>29</v>
      </c>
      <c r="C30" s="32">
        <v>1851</v>
      </c>
      <c r="D30" s="12">
        <v>502311</v>
      </c>
      <c r="E30" s="22">
        <f t="shared" si="11"/>
        <v>-3.3333333333333335</v>
      </c>
      <c r="F30" s="22">
        <f t="shared" si="11"/>
        <v>-2.7836134453781511</v>
      </c>
      <c r="G30" s="22">
        <f t="shared" si="11"/>
        <v>-19.533680416499799</v>
      </c>
      <c r="H30" s="11">
        <v>11897</v>
      </c>
      <c r="I30" s="12">
        <v>28067</v>
      </c>
      <c r="J30" s="11">
        <v>1471</v>
      </c>
      <c r="K30" s="12">
        <v>9413</v>
      </c>
      <c r="L30" s="33">
        <f t="shared" si="12"/>
        <v>13368</v>
      </c>
      <c r="M30" s="12">
        <f t="shared" si="12"/>
        <v>37480</v>
      </c>
      <c r="N30" s="34">
        <f t="shared" si="9"/>
        <v>-64.790316375151676</v>
      </c>
      <c r="O30" s="16">
        <f t="shared" si="9"/>
        <v>-68.310940499040314</v>
      </c>
      <c r="P30" s="34">
        <f t="shared" si="9"/>
        <v>-85.248696349779379</v>
      </c>
      <c r="Q30" s="16">
        <f t="shared" si="9"/>
        <v>-78.381792292499199</v>
      </c>
      <c r="R30" s="34">
        <f t="shared" si="9"/>
        <v>-69.452252005210113</v>
      </c>
      <c r="S30" s="16">
        <f t="shared" si="9"/>
        <v>-71.630132009204317</v>
      </c>
      <c r="T30" s="35">
        <f t="shared" si="0"/>
        <v>2.3591661763469784</v>
      </c>
      <c r="U30" s="36">
        <f t="shared" si="1"/>
        <v>6.3990482664853845</v>
      </c>
      <c r="V30" s="37">
        <f t="shared" si="2"/>
        <v>2.8037103530819869</v>
      </c>
      <c r="W30" s="38">
        <f t="shared" si="10"/>
        <v>-9.9990223184057161</v>
      </c>
      <c r="X30" s="39">
        <f t="shared" si="10"/>
        <v>46.551167409380035</v>
      </c>
      <c r="Y30" s="40">
        <f t="shared" si="10"/>
        <v>-7.1294289987125836</v>
      </c>
      <c r="Z30" s="41">
        <f t="shared" si="3"/>
        <v>7.461512887434278</v>
      </c>
      <c r="AA30" s="16">
        <f t="shared" si="6"/>
        <v>-64.743176850090464</v>
      </c>
    </row>
    <row r="31" spans="1:27" s="30" customFormat="1" ht="21.75" customHeight="1" x14ac:dyDescent="0.15">
      <c r="A31" s="31" t="s">
        <v>51</v>
      </c>
      <c r="B31" s="11">
        <v>29</v>
      </c>
      <c r="C31" s="32">
        <v>1851</v>
      </c>
      <c r="D31" s="12">
        <v>515965</v>
      </c>
      <c r="E31" s="22">
        <f t="shared" si="11"/>
        <v>0</v>
      </c>
      <c r="F31" s="22">
        <f t="shared" si="11"/>
        <v>0</v>
      </c>
      <c r="G31" s="22">
        <f t="shared" si="11"/>
        <v>2.7182363117670127</v>
      </c>
      <c r="H31" s="11">
        <v>14776</v>
      </c>
      <c r="I31" s="12">
        <v>39602</v>
      </c>
      <c r="J31" s="11">
        <v>2998</v>
      </c>
      <c r="K31" s="12">
        <v>21927</v>
      </c>
      <c r="L31" s="33">
        <f t="shared" si="12"/>
        <v>17774</v>
      </c>
      <c r="M31" s="12">
        <f t="shared" si="12"/>
        <v>61529</v>
      </c>
      <c r="N31" s="34">
        <f t="shared" si="9"/>
        <v>24.199377994452384</v>
      </c>
      <c r="O31" s="16">
        <f t="shared" si="9"/>
        <v>41.098086721060319</v>
      </c>
      <c r="P31" s="34">
        <f t="shared" si="9"/>
        <v>103.80693405846363</v>
      </c>
      <c r="Q31" s="16">
        <f t="shared" si="9"/>
        <v>132.94380112610219</v>
      </c>
      <c r="R31" s="34">
        <f t="shared" si="9"/>
        <v>32.959305804907238</v>
      </c>
      <c r="S31" s="16">
        <f t="shared" si="9"/>
        <v>64.164887940234792</v>
      </c>
      <c r="T31" s="35">
        <f t="shared" si="0"/>
        <v>2.680157011369789</v>
      </c>
      <c r="U31" s="36">
        <f t="shared" si="1"/>
        <v>7.3138759172781853</v>
      </c>
      <c r="V31" s="37">
        <f t="shared" si="2"/>
        <v>3.4617418701474065</v>
      </c>
      <c r="W31" s="38">
        <f t="shared" si="10"/>
        <v>13.606113814324212</v>
      </c>
      <c r="X31" s="39">
        <f t="shared" si="10"/>
        <v>14.296308024181558</v>
      </c>
      <c r="Y31" s="40">
        <f t="shared" si="10"/>
        <v>23.470024866943785</v>
      </c>
      <c r="Z31" s="41">
        <f t="shared" si="3"/>
        <v>11.925033674764761</v>
      </c>
      <c r="AA31" s="16">
        <f t="shared" si="6"/>
        <v>59.820586718376795</v>
      </c>
    </row>
    <row r="32" spans="1:27" s="30" customFormat="1" ht="21.75" customHeight="1" x14ac:dyDescent="0.15">
      <c r="A32" s="42" t="s">
        <v>52</v>
      </c>
      <c r="B32" s="13">
        <v>27</v>
      </c>
      <c r="C32" s="43">
        <v>1599</v>
      </c>
      <c r="D32" s="14">
        <v>609219</v>
      </c>
      <c r="E32" s="23">
        <f t="shared" si="11"/>
        <v>-6.8965517241379306</v>
      </c>
      <c r="F32" s="23">
        <f t="shared" si="11"/>
        <v>-13.614262560777957</v>
      </c>
      <c r="G32" s="44">
        <f t="shared" si="11"/>
        <v>18.073706549862877</v>
      </c>
      <c r="H32" s="13">
        <v>21983</v>
      </c>
      <c r="I32" s="14">
        <v>60215</v>
      </c>
      <c r="J32" s="13">
        <v>6241</v>
      </c>
      <c r="K32" s="14">
        <v>36171</v>
      </c>
      <c r="L32" s="45">
        <f t="shared" si="12"/>
        <v>28224</v>
      </c>
      <c r="M32" s="14">
        <f t="shared" si="12"/>
        <v>96386</v>
      </c>
      <c r="N32" s="46">
        <f t="shared" si="9"/>
        <v>48.775040606388735</v>
      </c>
      <c r="O32" s="17">
        <f t="shared" si="9"/>
        <v>52.050401494873995</v>
      </c>
      <c r="P32" s="46">
        <f t="shared" si="9"/>
        <v>108.17211474316211</v>
      </c>
      <c r="Q32" s="17">
        <f t="shared" si="9"/>
        <v>64.96100697769873</v>
      </c>
      <c r="R32" s="46">
        <f t="shared" si="9"/>
        <v>58.793743670529985</v>
      </c>
      <c r="S32" s="17">
        <f t="shared" si="9"/>
        <v>56.651335142778201</v>
      </c>
      <c r="T32" s="47">
        <f t="shared" si="0"/>
        <v>2.7391620797889278</v>
      </c>
      <c r="U32" s="48">
        <f t="shared" si="1"/>
        <v>5.7957058163755812</v>
      </c>
      <c r="V32" s="49">
        <f t="shared" si="2"/>
        <v>3.4150368480725621</v>
      </c>
      <c r="W32" s="50">
        <f t="shared" si="10"/>
        <v>2.2015526765345044</v>
      </c>
      <c r="X32" s="51">
        <f t="shared" si="10"/>
        <v>-20.757394821480396</v>
      </c>
      <c r="Y32" s="52">
        <f t="shared" si="10"/>
        <v>-1.3491769122824753</v>
      </c>
      <c r="Z32" s="53">
        <f t="shared" si="3"/>
        <v>15.821239981024886</v>
      </c>
      <c r="AA32" s="17">
        <f t="shared" si="6"/>
        <v>32.672497307115442</v>
      </c>
    </row>
  </sheetData>
  <mergeCells count="25">
    <mergeCell ref="A6:A9"/>
    <mergeCell ref="B8:B9"/>
    <mergeCell ref="N8:O8"/>
    <mergeCell ref="B6:G7"/>
    <mergeCell ref="E8:G8"/>
    <mergeCell ref="C8:C9"/>
    <mergeCell ref="N7:S7"/>
    <mergeCell ref="H7:I8"/>
    <mergeCell ref="J7:K8"/>
    <mergeCell ref="L7:M8"/>
    <mergeCell ref="Z6:AA7"/>
    <mergeCell ref="Z8:Z9"/>
    <mergeCell ref="AA8:AA9"/>
    <mergeCell ref="H6:S6"/>
    <mergeCell ref="R8:S8"/>
    <mergeCell ref="T6:Y6"/>
    <mergeCell ref="T7:V8"/>
    <mergeCell ref="W7:Y8"/>
    <mergeCell ref="P8:Q8"/>
    <mergeCell ref="D8:D9"/>
    <mergeCell ref="A1:AA1"/>
    <mergeCell ref="A2:AA2"/>
    <mergeCell ref="A4:AA4"/>
    <mergeCell ref="A3:AA3"/>
    <mergeCell ref="A5:AA5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Ostelli</vt:lpstr>
      <vt:lpstr>Ostelli!Titoli_stampa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2021-02-26T22:01:28Z</cp:lastPrinted>
  <dcterms:created xsi:type="dcterms:W3CDTF">1998-12-02T12:24:42Z</dcterms:created>
  <dcterms:modified xsi:type="dcterms:W3CDTF">2023-03-17T09:40:41Z</dcterms:modified>
</cp:coreProperties>
</file>