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erena\2024\Dati pubblicati nel portale\"/>
    </mc:Choice>
  </mc:AlternateContent>
  <xr:revisionPtr revIDLastSave="0" documentId="8_{D6496A46-036D-456D-A444-76F889AAF443}" xr6:coauthVersionLast="47" xr6:coauthVersionMax="47" xr10:uidLastSave="{00000000-0000-0000-0000-000000000000}"/>
  <bookViews>
    <workbookView xWindow="28680" yWindow="-120" windowWidth="19440" windowHeight="14880" activeTab="2" xr2:uid="{00000000-000D-0000-FFFF-FFFF00000000}"/>
  </bookViews>
  <sheets>
    <sheet name="Gennaio" sheetId="5" r:id="rId1"/>
    <sheet name="Febbraio" sheetId="6" r:id="rId2"/>
    <sheet name="Marzo" sheetId="7" r:id="rId3"/>
  </sheets>
  <definedNames>
    <definedName name="__bookmark_2" localSheetId="1">Febbraio!$A$6:$AA$31</definedName>
    <definedName name="__bookmark_2" localSheetId="0">Gennaio!$A$6:$AA$31</definedName>
    <definedName name="__bookmark_2" localSheetId="2">Marzo!$A$6:$AA$31</definedName>
    <definedName name="__bookmark_2">#REF!</definedName>
    <definedName name="__bookmark_4">#REF!</definedName>
    <definedName name="__bookmark_6">#REF!</definedName>
    <definedName name="_xlnm.Print_Titles" localSheetId="1">Febbraio!$1:$4</definedName>
    <definedName name="_xlnm.Print_Titles" localSheetId="0">Gennaio!$1:$4</definedName>
    <definedName name="_xlnm.Print_Titles" localSheetId="2">Marzo!$1:$4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7" l="1"/>
  <c r="J94" i="7"/>
  <c r="U94" i="7" s="1"/>
  <c r="I94" i="7"/>
  <c r="H94" i="7"/>
  <c r="D94" i="7"/>
  <c r="C94" i="7"/>
  <c r="B94" i="7"/>
  <c r="E94" i="7" s="1"/>
  <c r="K93" i="7"/>
  <c r="Q93" i="7" s="1"/>
  <c r="J93" i="7"/>
  <c r="I93" i="7"/>
  <c r="H93" i="7"/>
  <c r="D93" i="7"/>
  <c r="G93" i="7" s="1"/>
  <c r="C93" i="7"/>
  <c r="B93" i="7"/>
  <c r="K92" i="7"/>
  <c r="J92" i="7"/>
  <c r="I92" i="7"/>
  <c r="H92" i="7"/>
  <c r="N92" i="7" s="1"/>
  <c r="D92" i="7"/>
  <c r="G92" i="7" s="1"/>
  <c r="C92" i="7"/>
  <c r="F92" i="7" s="1"/>
  <c r="B92" i="7"/>
  <c r="E92" i="7" s="1"/>
  <c r="K91" i="7"/>
  <c r="J91" i="7"/>
  <c r="P91" i="7" s="1"/>
  <c r="I91" i="7"/>
  <c r="H91" i="7"/>
  <c r="D91" i="7"/>
  <c r="C91" i="7"/>
  <c r="B91" i="7"/>
  <c r="K90" i="7"/>
  <c r="U90" i="7" s="1"/>
  <c r="J90" i="7"/>
  <c r="P90" i="7" s="1"/>
  <c r="I90" i="7"/>
  <c r="H90" i="7"/>
  <c r="N90" i="7" s="1"/>
  <c r="D90" i="7"/>
  <c r="G91" i="7" s="1"/>
  <c r="C90" i="7"/>
  <c r="B90" i="7"/>
  <c r="K89" i="7"/>
  <c r="J89" i="7"/>
  <c r="I89" i="7"/>
  <c r="H89" i="7"/>
  <c r="L89" i="7" s="1"/>
  <c r="D89" i="7"/>
  <c r="G89" i="7" s="1"/>
  <c r="C89" i="7"/>
  <c r="F89" i="7" s="1"/>
  <c r="B89" i="7"/>
  <c r="K88" i="7"/>
  <c r="U88" i="7" s="1"/>
  <c r="J88" i="7"/>
  <c r="P89" i="7" s="1"/>
  <c r="I88" i="7"/>
  <c r="H88" i="7"/>
  <c r="D88" i="7"/>
  <c r="C88" i="7"/>
  <c r="B88" i="7"/>
  <c r="K87" i="7"/>
  <c r="Q87" i="7" s="1"/>
  <c r="J87" i="7"/>
  <c r="P87" i="7" s="1"/>
  <c r="I87" i="7"/>
  <c r="H87" i="7"/>
  <c r="D87" i="7"/>
  <c r="G87" i="7" s="1"/>
  <c r="C87" i="7"/>
  <c r="B87" i="7"/>
  <c r="K86" i="7"/>
  <c r="U86" i="7" s="1"/>
  <c r="X86" i="7" s="1"/>
  <c r="J86" i="7"/>
  <c r="I86" i="7"/>
  <c r="H86" i="7"/>
  <c r="D86" i="7"/>
  <c r="C86" i="7"/>
  <c r="B86" i="7"/>
  <c r="E86" i="7" s="1"/>
  <c r="K85" i="7"/>
  <c r="U85" i="7" s="1"/>
  <c r="J85" i="7"/>
  <c r="I85" i="7"/>
  <c r="H85" i="7"/>
  <c r="N85" i="7" s="1"/>
  <c r="D85" i="7"/>
  <c r="C85" i="7"/>
  <c r="B85" i="7"/>
  <c r="K84" i="7"/>
  <c r="U84" i="7" s="1"/>
  <c r="J84" i="7"/>
  <c r="P84" i="7" s="1"/>
  <c r="I84" i="7"/>
  <c r="M84" i="7" s="1"/>
  <c r="H84" i="7"/>
  <c r="L84" i="7" s="1"/>
  <c r="D84" i="7"/>
  <c r="C84" i="7"/>
  <c r="B84" i="7"/>
  <c r="K83" i="7"/>
  <c r="J83" i="7"/>
  <c r="I83" i="7"/>
  <c r="O83" i="7" s="1"/>
  <c r="H83" i="7"/>
  <c r="L83" i="7" s="1"/>
  <c r="D83" i="7"/>
  <c r="C83" i="7"/>
  <c r="B83" i="7"/>
  <c r="M82" i="7"/>
  <c r="K82" i="7"/>
  <c r="U82" i="7" s="1"/>
  <c r="J82" i="7"/>
  <c r="I82" i="7"/>
  <c r="H82" i="7"/>
  <c r="D82" i="7"/>
  <c r="C82" i="7"/>
  <c r="B82" i="7"/>
  <c r="E82" i="7" s="1"/>
  <c r="K81" i="7"/>
  <c r="Q81" i="7" s="1"/>
  <c r="J81" i="7"/>
  <c r="P81" i="7" s="1"/>
  <c r="I81" i="7"/>
  <c r="H81" i="7"/>
  <c r="N81" i="7" s="1"/>
  <c r="D81" i="7"/>
  <c r="C81" i="7"/>
  <c r="B81" i="7"/>
  <c r="K80" i="7"/>
  <c r="U80" i="7" s="1"/>
  <c r="J80" i="7"/>
  <c r="I80" i="7"/>
  <c r="H80" i="7"/>
  <c r="T80" i="7" s="1"/>
  <c r="D80" i="7"/>
  <c r="G80" i="7" s="1"/>
  <c r="C80" i="7"/>
  <c r="B80" i="7"/>
  <c r="E80" i="7" s="1"/>
  <c r="K79" i="7"/>
  <c r="J79" i="7"/>
  <c r="I79" i="7"/>
  <c r="H79" i="7"/>
  <c r="T79" i="7" s="1"/>
  <c r="D79" i="7"/>
  <c r="C79" i="7"/>
  <c r="B79" i="7"/>
  <c r="K78" i="7"/>
  <c r="U78" i="7" s="1"/>
  <c r="J78" i="7"/>
  <c r="P78" i="7" s="1"/>
  <c r="I78" i="7"/>
  <c r="H78" i="7"/>
  <c r="N78" i="7" s="1"/>
  <c r="D78" i="7"/>
  <c r="C78" i="7"/>
  <c r="B78" i="7"/>
  <c r="K77" i="7"/>
  <c r="J77" i="7"/>
  <c r="I77" i="7"/>
  <c r="H77" i="7"/>
  <c r="D77" i="7"/>
  <c r="C77" i="7"/>
  <c r="B77" i="7"/>
  <c r="K76" i="7"/>
  <c r="J76" i="7"/>
  <c r="P76" i="7" s="1"/>
  <c r="I76" i="7"/>
  <c r="H76" i="7"/>
  <c r="D76" i="7"/>
  <c r="C76" i="7"/>
  <c r="B76" i="7"/>
  <c r="E76" i="7" s="1"/>
  <c r="K75" i="7"/>
  <c r="J75" i="7"/>
  <c r="I75" i="7"/>
  <c r="H75" i="7"/>
  <c r="G75" i="7"/>
  <c r="D75" i="7"/>
  <c r="C75" i="7"/>
  <c r="B75" i="7"/>
  <c r="K74" i="7"/>
  <c r="U74" i="7" s="1"/>
  <c r="J74" i="7"/>
  <c r="I74" i="7"/>
  <c r="H74" i="7"/>
  <c r="N74" i="7" s="1"/>
  <c r="D74" i="7"/>
  <c r="G74" i="7" s="1"/>
  <c r="C74" i="7"/>
  <c r="F75" i="7" s="1"/>
  <c r="B74" i="7"/>
  <c r="K73" i="7"/>
  <c r="J73" i="7"/>
  <c r="I73" i="7"/>
  <c r="H73" i="7"/>
  <c r="D73" i="7"/>
  <c r="G73" i="7" s="1"/>
  <c r="C73" i="7"/>
  <c r="B73" i="7"/>
  <c r="K72" i="7"/>
  <c r="J72" i="7"/>
  <c r="P72" i="7" s="1"/>
  <c r="I72" i="7"/>
  <c r="T72" i="7" s="1"/>
  <c r="H72" i="7"/>
  <c r="N72" i="7" s="1"/>
  <c r="D72" i="7"/>
  <c r="C72" i="7"/>
  <c r="B72" i="7"/>
  <c r="K71" i="7"/>
  <c r="J71" i="7"/>
  <c r="I71" i="7"/>
  <c r="H71" i="7"/>
  <c r="D71" i="7"/>
  <c r="C71" i="7"/>
  <c r="B71" i="7"/>
  <c r="E71" i="7" s="1"/>
  <c r="K70" i="7"/>
  <c r="U70" i="7" s="1"/>
  <c r="J70" i="7"/>
  <c r="I70" i="7"/>
  <c r="H70" i="7"/>
  <c r="L70" i="7" s="1"/>
  <c r="D70" i="7"/>
  <c r="C70" i="7"/>
  <c r="B70" i="7"/>
  <c r="U64" i="7"/>
  <c r="T64" i="7"/>
  <c r="Q64" i="7"/>
  <c r="P64" i="7"/>
  <c r="O64" i="7"/>
  <c r="N64" i="7"/>
  <c r="M64" i="7"/>
  <c r="Z64" i="7" s="1"/>
  <c r="L64" i="7"/>
  <c r="G64" i="7"/>
  <c r="F64" i="7"/>
  <c r="E64" i="7"/>
  <c r="U63" i="7"/>
  <c r="T63" i="7"/>
  <c r="Q63" i="7"/>
  <c r="P63" i="7"/>
  <c r="O63" i="7"/>
  <c r="N63" i="7"/>
  <c r="M63" i="7"/>
  <c r="V63" i="7" s="1"/>
  <c r="L63" i="7"/>
  <c r="G63" i="7"/>
  <c r="F63" i="7"/>
  <c r="E63" i="7"/>
  <c r="U62" i="7"/>
  <c r="T62" i="7"/>
  <c r="S62" i="7"/>
  <c r="Q62" i="7"/>
  <c r="P62" i="7"/>
  <c r="O62" i="7"/>
  <c r="N62" i="7"/>
  <c r="M62" i="7"/>
  <c r="Z62" i="7" s="1"/>
  <c r="L62" i="7"/>
  <c r="G62" i="7"/>
  <c r="F62" i="7"/>
  <c r="E62" i="7"/>
  <c r="Z61" i="7"/>
  <c r="U61" i="7"/>
  <c r="T61" i="7"/>
  <c r="W61" i="7" s="1"/>
  <c r="Q61" i="7"/>
  <c r="P61" i="7"/>
  <c r="O61" i="7"/>
  <c r="N61" i="7"/>
  <c r="M61" i="7"/>
  <c r="L61" i="7"/>
  <c r="G61" i="7"/>
  <c r="F61" i="7"/>
  <c r="E61" i="7"/>
  <c r="V60" i="7"/>
  <c r="U60" i="7"/>
  <c r="T60" i="7"/>
  <c r="W60" i="7" s="1"/>
  <c r="R60" i="7"/>
  <c r="Q60" i="7"/>
  <c r="P60" i="7"/>
  <c r="O60" i="7"/>
  <c r="N60" i="7"/>
  <c r="M60" i="7"/>
  <c r="L60" i="7"/>
  <c r="R61" i="7" s="1"/>
  <c r="G60" i="7"/>
  <c r="F60" i="7"/>
  <c r="E60" i="7"/>
  <c r="U59" i="7"/>
  <c r="T59" i="7"/>
  <c r="Q59" i="7"/>
  <c r="P59" i="7"/>
  <c r="O59" i="7"/>
  <c r="N59" i="7"/>
  <c r="M59" i="7"/>
  <c r="Z59" i="7" s="1"/>
  <c r="L59" i="7"/>
  <c r="G59" i="7"/>
  <c r="F59" i="7"/>
  <c r="E59" i="7"/>
  <c r="U58" i="7"/>
  <c r="T58" i="7"/>
  <c r="W58" i="7" s="1"/>
  <c r="Q58" i="7"/>
  <c r="P58" i="7"/>
  <c r="O58" i="7"/>
  <c r="N58" i="7"/>
  <c r="M58" i="7"/>
  <c r="V58" i="7" s="1"/>
  <c r="L58" i="7"/>
  <c r="G58" i="7"/>
  <c r="F58" i="7"/>
  <c r="E58" i="7"/>
  <c r="Z57" i="7"/>
  <c r="V57" i="7"/>
  <c r="U57" i="7"/>
  <c r="X57" i="7" s="1"/>
  <c r="T57" i="7"/>
  <c r="Q57" i="7"/>
  <c r="P57" i="7"/>
  <c r="O57" i="7"/>
  <c r="N57" i="7"/>
  <c r="M57" i="7"/>
  <c r="L57" i="7"/>
  <c r="R57" i="7" s="1"/>
  <c r="G57" i="7"/>
  <c r="F57" i="7"/>
  <c r="E57" i="7"/>
  <c r="U56" i="7"/>
  <c r="X56" i="7" s="1"/>
  <c r="T56" i="7"/>
  <c r="Q56" i="7"/>
  <c r="P56" i="7"/>
  <c r="O56" i="7"/>
  <c r="N56" i="7"/>
  <c r="M56" i="7"/>
  <c r="V56" i="7" s="1"/>
  <c r="L56" i="7"/>
  <c r="G56" i="7"/>
  <c r="F56" i="7"/>
  <c r="E56" i="7"/>
  <c r="U55" i="7"/>
  <c r="X55" i="7" s="1"/>
  <c r="T55" i="7"/>
  <c r="Q55" i="7"/>
  <c r="P55" i="7"/>
  <c r="O55" i="7"/>
  <c r="N55" i="7"/>
  <c r="M55" i="7"/>
  <c r="V55" i="7" s="1"/>
  <c r="L55" i="7"/>
  <c r="G55" i="7"/>
  <c r="F55" i="7"/>
  <c r="E55" i="7"/>
  <c r="U54" i="7"/>
  <c r="X54" i="7" s="1"/>
  <c r="T54" i="7"/>
  <c r="W54" i="7" s="1"/>
  <c r="Q54" i="7"/>
  <c r="P54" i="7"/>
  <c r="O54" i="7"/>
  <c r="N54" i="7"/>
  <c r="M54" i="7"/>
  <c r="Z54" i="7" s="1"/>
  <c r="L54" i="7"/>
  <c r="G54" i="7"/>
  <c r="F54" i="7"/>
  <c r="E54" i="7"/>
  <c r="W53" i="7"/>
  <c r="V53" i="7"/>
  <c r="U53" i="7"/>
  <c r="T53" i="7"/>
  <c r="Q53" i="7"/>
  <c r="P53" i="7"/>
  <c r="O53" i="7"/>
  <c r="N53" i="7"/>
  <c r="M53" i="7"/>
  <c r="S54" i="7" s="1"/>
  <c r="L53" i="7"/>
  <c r="G53" i="7"/>
  <c r="F53" i="7"/>
  <c r="E53" i="7"/>
  <c r="U52" i="7"/>
  <c r="X53" i="7" s="1"/>
  <c r="T52" i="7"/>
  <c r="Q52" i="7"/>
  <c r="P52" i="7"/>
  <c r="O52" i="7"/>
  <c r="N52" i="7"/>
  <c r="M52" i="7"/>
  <c r="Z52" i="7" s="1"/>
  <c r="L52" i="7"/>
  <c r="G52" i="7"/>
  <c r="F52" i="7"/>
  <c r="E52" i="7"/>
  <c r="U51" i="7"/>
  <c r="X51" i="7" s="1"/>
  <c r="T51" i="7"/>
  <c r="Q51" i="7"/>
  <c r="P51" i="7"/>
  <c r="O51" i="7"/>
  <c r="N51" i="7"/>
  <c r="M51" i="7"/>
  <c r="V51" i="7" s="1"/>
  <c r="L51" i="7"/>
  <c r="G51" i="7"/>
  <c r="F51" i="7"/>
  <c r="E51" i="7"/>
  <c r="U50" i="7"/>
  <c r="T50" i="7"/>
  <c r="W50" i="7" s="1"/>
  <c r="Q50" i="7"/>
  <c r="P50" i="7"/>
  <c r="O50" i="7"/>
  <c r="N50" i="7"/>
  <c r="M50" i="7"/>
  <c r="Z50" i="7" s="1"/>
  <c r="L50" i="7"/>
  <c r="R50" i="7" s="1"/>
  <c r="G50" i="7"/>
  <c r="F50" i="7"/>
  <c r="E50" i="7"/>
  <c r="U49" i="7"/>
  <c r="T49" i="7"/>
  <c r="Q49" i="7"/>
  <c r="P49" i="7"/>
  <c r="O49" i="7"/>
  <c r="N49" i="7"/>
  <c r="M49" i="7"/>
  <c r="Z49" i="7" s="1"/>
  <c r="L49" i="7"/>
  <c r="G49" i="7"/>
  <c r="F49" i="7"/>
  <c r="E49" i="7"/>
  <c r="U48" i="7"/>
  <c r="X49" i="7" s="1"/>
  <c r="T48" i="7"/>
  <c r="W49" i="7" s="1"/>
  <c r="Q48" i="7"/>
  <c r="P48" i="7"/>
  <c r="O48" i="7"/>
  <c r="N48" i="7"/>
  <c r="M48" i="7"/>
  <c r="V48" i="7" s="1"/>
  <c r="L48" i="7"/>
  <c r="R49" i="7" s="1"/>
  <c r="G48" i="7"/>
  <c r="F48" i="7"/>
  <c r="E48" i="7"/>
  <c r="U47" i="7"/>
  <c r="T47" i="7"/>
  <c r="W47" i="7" s="1"/>
  <c r="Q47" i="7"/>
  <c r="P47" i="7"/>
  <c r="O47" i="7"/>
  <c r="N47" i="7"/>
  <c r="M47" i="7"/>
  <c r="Z47" i="7" s="1"/>
  <c r="L47" i="7"/>
  <c r="R48" i="7" s="1"/>
  <c r="G47" i="7"/>
  <c r="F47" i="7"/>
  <c r="E47" i="7"/>
  <c r="U46" i="7"/>
  <c r="X46" i="7" s="1"/>
  <c r="T46" i="7"/>
  <c r="Q46" i="7"/>
  <c r="P46" i="7"/>
  <c r="O46" i="7"/>
  <c r="N46" i="7"/>
  <c r="M46" i="7"/>
  <c r="V46" i="7" s="1"/>
  <c r="L46" i="7"/>
  <c r="G46" i="7"/>
  <c r="F46" i="7"/>
  <c r="E46" i="7"/>
  <c r="Z45" i="7"/>
  <c r="V45" i="7"/>
  <c r="Y45" i="7" s="1"/>
  <c r="U45" i="7"/>
  <c r="T45" i="7"/>
  <c r="R45" i="7"/>
  <c r="Q45" i="7"/>
  <c r="P45" i="7"/>
  <c r="O45" i="7"/>
  <c r="N45" i="7"/>
  <c r="M45" i="7"/>
  <c r="L45" i="7"/>
  <c r="G45" i="7"/>
  <c r="F45" i="7"/>
  <c r="E45" i="7"/>
  <c r="U44" i="7"/>
  <c r="T44" i="7"/>
  <c r="Q44" i="7"/>
  <c r="P44" i="7"/>
  <c r="O44" i="7"/>
  <c r="N44" i="7"/>
  <c r="M44" i="7"/>
  <c r="V44" i="7" s="1"/>
  <c r="L44" i="7"/>
  <c r="G44" i="7"/>
  <c r="F44" i="7"/>
  <c r="E44" i="7"/>
  <c r="V43" i="7"/>
  <c r="U43" i="7"/>
  <c r="T43" i="7"/>
  <c r="W44" i="7" s="1"/>
  <c r="Q43" i="7"/>
  <c r="P43" i="7"/>
  <c r="O43" i="7"/>
  <c r="N43" i="7"/>
  <c r="M43" i="7"/>
  <c r="L43" i="7"/>
  <c r="G43" i="7"/>
  <c r="F43" i="7"/>
  <c r="E43" i="7"/>
  <c r="U42" i="7"/>
  <c r="T42" i="7"/>
  <c r="Q42" i="7"/>
  <c r="P42" i="7"/>
  <c r="O42" i="7"/>
  <c r="N42" i="7"/>
  <c r="M42" i="7"/>
  <c r="Z42" i="7" s="1"/>
  <c r="L42" i="7"/>
  <c r="R42" i="7" s="1"/>
  <c r="G42" i="7"/>
  <c r="F42" i="7"/>
  <c r="E42" i="7"/>
  <c r="V41" i="7"/>
  <c r="U41" i="7"/>
  <c r="X42" i="7" s="1"/>
  <c r="T41" i="7"/>
  <c r="W41" i="7" s="1"/>
  <c r="Q41" i="7"/>
  <c r="P41" i="7"/>
  <c r="O41" i="7"/>
  <c r="N41" i="7"/>
  <c r="M41" i="7"/>
  <c r="L41" i="7"/>
  <c r="G41" i="7"/>
  <c r="F41" i="7"/>
  <c r="E41" i="7"/>
  <c r="Z40" i="7"/>
  <c r="V40" i="7"/>
  <c r="U40" i="7"/>
  <c r="T40" i="7"/>
  <c r="M40" i="7"/>
  <c r="L40" i="7"/>
  <c r="U34" i="7"/>
  <c r="X34" i="7" s="1"/>
  <c r="T34" i="7"/>
  <c r="W34" i="7" s="1"/>
  <c r="Q34" i="7"/>
  <c r="P34" i="7"/>
  <c r="O34" i="7"/>
  <c r="N34" i="7"/>
  <c r="M34" i="7"/>
  <c r="L34" i="7"/>
  <c r="R34" i="7" s="1"/>
  <c r="G34" i="7"/>
  <c r="F34" i="7"/>
  <c r="E34" i="7"/>
  <c r="U33" i="7"/>
  <c r="T33" i="7"/>
  <c r="Q33" i="7"/>
  <c r="P33" i="7"/>
  <c r="O33" i="7"/>
  <c r="N33" i="7"/>
  <c r="M33" i="7"/>
  <c r="Z33" i="7" s="1"/>
  <c r="L33" i="7"/>
  <c r="R33" i="7" s="1"/>
  <c r="G33" i="7"/>
  <c r="F33" i="7"/>
  <c r="E33" i="7"/>
  <c r="U32" i="7"/>
  <c r="T32" i="7"/>
  <c r="Q32" i="7"/>
  <c r="P32" i="7"/>
  <c r="O32" i="7"/>
  <c r="N32" i="7"/>
  <c r="M32" i="7"/>
  <c r="V32" i="7" s="1"/>
  <c r="L32" i="7"/>
  <c r="G32" i="7"/>
  <c r="F32" i="7"/>
  <c r="E32" i="7"/>
  <c r="U31" i="7"/>
  <c r="T31" i="7"/>
  <c r="W32" i="7" s="1"/>
  <c r="Q31" i="7"/>
  <c r="P31" i="7"/>
  <c r="O31" i="7"/>
  <c r="N31" i="7"/>
  <c r="M31" i="7"/>
  <c r="L31" i="7"/>
  <c r="G31" i="7"/>
  <c r="F31" i="7"/>
  <c r="E31" i="7"/>
  <c r="U30" i="7"/>
  <c r="X30" i="7" s="1"/>
  <c r="T30" i="7"/>
  <c r="Q30" i="7"/>
  <c r="P30" i="7"/>
  <c r="O30" i="7"/>
  <c r="N30" i="7"/>
  <c r="M30" i="7"/>
  <c r="Z30" i="7" s="1"/>
  <c r="L30" i="7"/>
  <c r="R30" i="7" s="1"/>
  <c r="G30" i="7"/>
  <c r="F30" i="7"/>
  <c r="E30" i="7"/>
  <c r="V29" i="7"/>
  <c r="U29" i="7"/>
  <c r="X29" i="7" s="1"/>
  <c r="T29" i="7"/>
  <c r="W29" i="7" s="1"/>
  <c r="S29" i="7"/>
  <c r="Q29" i="7"/>
  <c r="P29" i="7"/>
  <c r="O29" i="7"/>
  <c r="N29" i="7"/>
  <c r="M29" i="7"/>
  <c r="L29" i="7"/>
  <c r="G29" i="7"/>
  <c r="F29" i="7"/>
  <c r="E29" i="7"/>
  <c r="Z28" i="7"/>
  <c r="V28" i="7"/>
  <c r="U28" i="7"/>
  <c r="T28" i="7"/>
  <c r="Q28" i="7"/>
  <c r="P28" i="7"/>
  <c r="O28" i="7"/>
  <c r="N28" i="7"/>
  <c r="M28" i="7"/>
  <c r="L28" i="7"/>
  <c r="G28" i="7"/>
  <c r="F28" i="7"/>
  <c r="E28" i="7"/>
  <c r="U27" i="7"/>
  <c r="X27" i="7" s="1"/>
  <c r="T27" i="7"/>
  <c r="W27" i="7" s="1"/>
  <c r="Q27" i="7"/>
  <c r="P27" i="7"/>
  <c r="O27" i="7"/>
  <c r="N27" i="7"/>
  <c r="M27" i="7"/>
  <c r="L27" i="7"/>
  <c r="R28" i="7" s="1"/>
  <c r="G27" i="7"/>
  <c r="F27" i="7"/>
  <c r="E27" i="7"/>
  <c r="U26" i="7"/>
  <c r="T26" i="7"/>
  <c r="W26" i="7" s="1"/>
  <c r="S26" i="7"/>
  <c r="Q26" i="7"/>
  <c r="P26" i="7"/>
  <c r="O26" i="7"/>
  <c r="N26" i="7"/>
  <c r="M26" i="7"/>
  <c r="Z26" i="7" s="1"/>
  <c r="AA26" i="7" s="1"/>
  <c r="L26" i="7"/>
  <c r="G26" i="7"/>
  <c r="F26" i="7"/>
  <c r="E26" i="7"/>
  <c r="Z25" i="7"/>
  <c r="U25" i="7"/>
  <c r="T25" i="7"/>
  <c r="Q25" i="7"/>
  <c r="P25" i="7"/>
  <c r="O25" i="7"/>
  <c r="N25" i="7"/>
  <c r="M25" i="7"/>
  <c r="L25" i="7"/>
  <c r="V25" i="7" s="1"/>
  <c r="G25" i="7"/>
  <c r="F25" i="7"/>
  <c r="E25" i="7"/>
  <c r="V24" i="7"/>
  <c r="U24" i="7"/>
  <c r="T24" i="7"/>
  <c r="W24" i="7" s="1"/>
  <c r="Q24" i="7"/>
  <c r="P24" i="7"/>
  <c r="O24" i="7"/>
  <c r="N24" i="7"/>
  <c r="M24" i="7"/>
  <c r="L24" i="7"/>
  <c r="R25" i="7" s="1"/>
  <c r="G24" i="7"/>
  <c r="F24" i="7"/>
  <c r="E24" i="7"/>
  <c r="U23" i="7"/>
  <c r="T23" i="7"/>
  <c r="W23" i="7" s="1"/>
  <c r="Q23" i="7"/>
  <c r="P23" i="7"/>
  <c r="O23" i="7"/>
  <c r="N23" i="7"/>
  <c r="M23" i="7"/>
  <c r="Z23" i="7" s="1"/>
  <c r="L23" i="7"/>
  <c r="G23" i="7"/>
  <c r="F23" i="7"/>
  <c r="E23" i="7"/>
  <c r="X22" i="7"/>
  <c r="W22" i="7"/>
  <c r="U22" i="7"/>
  <c r="T22" i="7"/>
  <c r="Q22" i="7"/>
  <c r="P22" i="7"/>
  <c r="O22" i="7"/>
  <c r="N22" i="7"/>
  <c r="M22" i="7"/>
  <c r="L22" i="7"/>
  <c r="G22" i="7"/>
  <c r="F22" i="7"/>
  <c r="E22" i="7"/>
  <c r="Z21" i="7"/>
  <c r="V21" i="7"/>
  <c r="U21" i="7"/>
  <c r="T21" i="7"/>
  <c r="Q21" i="7"/>
  <c r="P21" i="7"/>
  <c r="O21" i="7"/>
  <c r="N21" i="7"/>
  <c r="M21" i="7"/>
  <c r="L21" i="7"/>
  <c r="R21" i="7" s="1"/>
  <c r="G21" i="7"/>
  <c r="F21" i="7"/>
  <c r="E21" i="7"/>
  <c r="U20" i="7"/>
  <c r="T20" i="7"/>
  <c r="Q20" i="7"/>
  <c r="P20" i="7"/>
  <c r="O20" i="7"/>
  <c r="N20" i="7"/>
  <c r="M20" i="7"/>
  <c r="L20" i="7"/>
  <c r="G20" i="7"/>
  <c r="F20" i="7"/>
  <c r="E20" i="7"/>
  <c r="V19" i="7"/>
  <c r="U19" i="7"/>
  <c r="T19" i="7"/>
  <c r="Q19" i="7"/>
  <c r="P19" i="7"/>
  <c r="O19" i="7"/>
  <c r="N19" i="7"/>
  <c r="M19" i="7"/>
  <c r="L19" i="7"/>
  <c r="G19" i="7"/>
  <c r="F19" i="7"/>
  <c r="E19" i="7"/>
  <c r="X18" i="7"/>
  <c r="U18" i="7"/>
  <c r="T18" i="7"/>
  <c r="W18" i="7" s="1"/>
  <c r="Q18" i="7"/>
  <c r="P18" i="7"/>
  <c r="O18" i="7"/>
  <c r="N18" i="7"/>
  <c r="M18" i="7"/>
  <c r="Z18" i="7" s="1"/>
  <c r="L18" i="7"/>
  <c r="G18" i="7"/>
  <c r="F18" i="7"/>
  <c r="E18" i="7"/>
  <c r="X17" i="7"/>
  <c r="U17" i="7"/>
  <c r="T17" i="7"/>
  <c r="Q17" i="7"/>
  <c r="P17" i="7"/>
  <c r="O17" i="7"/>
  <c r="N17" i="7"/>
  <c r="M17" i="7"/>
  <c r="L17" i="7"/>
  <c r="R17" i="7" s="1"/>
  <c r="G17" i="7"/>
  <c r="F17" i="7"/>
  <c r="E17" i="7"/>
  <c r="U16" i="7"/>
  <c r="T16" i="7"/>
  <c r="Q16" i="7"/>
  <c r="P16" i="7"/>
  <c r="O16" i="7"/>
  <c r="N16" i="7"/>
  <c r="M16" i="7"/>
  <c r="Z16" i="7" s="1"/>
  <c r="L16" i="7"/>
  <c r="G16" i="7"/>
  <c r="F16" i="7"/>
  <c r="E16" i="7"/>
  <c r="X15" i="7"/>
  <c r="U15" i="7"/>
  <c r="T15" i="7"/>
  <c r="Q15" i="7"/>
  <c r="P15" i="7"/>
  <c r="O15" i="7"/>
  <c r="N15" i="7"/>
  <c r="M15" i="7"/>
  <c r="L15" i="7"/>
  <c r="G15" i="7"/>
  <c r="F15" i="7"/>
  <c r="E15" i="7"/>
  <c r="U14" i="7"/>
  <c r="T14" i="7"/>
  <c r="W14" i="7" s="1"/>
  <c r="Q14" i="7"/>
  <c r="P14" i="7"/>
  <c r="O14" i="7"/>
  <c r="N14" i="7"/>
  <c r="M14" i="7"/>
  <c r="Z14" i="7" s="1"/>
  <c r="L14" i="7"/>
  <c r="R14" i="7" s="1"/>
  <c r="G14" i="7"/>
  <c r="F14" i="7"/>
  <c r="E14" i="7"/>
  <c r="V13" i="7"/>
  <c r="U13" i="7"/>
  <c r="T13" i="7"/>
  <c r="Q13" i="7"/>
  <c r="P13" i="7"/>
  <c r="O13" i="7"/>
  <c r="N13" i="7"/>
  <c r="M13" i="7"/>
  <c r="Z13" i="7" s="1"/>
  <c r="L13" i="7"/>
  <c r="G13" i="7"/>
  <c r="F13" i="7"/>
  <c r="E13" i="7"/>
  <c r="U12" i="7"/>
  <c r="T12" i="7"/>
  <c r="W13" i="7" s="1"/>
  <c r="R12" i="7"/>
  <c r="Q12" i="7"/>
  <c r="P12" i="7"/>
  <c r="O12" i="7"/>
  <c r="N12" i="7"/>
  <c r="M12" i="7"/>
  <c r="V12" i="7" s="1"/>
  <c r="L12" i="7"/>
  <c r="R13" i="7" s="1"/>
  <c r="G12" i="7"/>
  <c r="F12" i="7"/>
  <c r="E12" i="7"/>
  <c r="U11" i="7"/>
  <c r="T11" i="7"/>
  <c r="W11" i="7" s="1"/>
  <c r="R11" i="7"/>
  <c r="Q11" i="7"/>
  <c r="P11" i="7"/>
  <c r="O11" i="7"/>
  <c r="N11" i="7"/>
  <c r="M11" i="7"/>
  <c r="Z11" i="7" s="1"/>
  <c r="L11" i="7"/>
  <c r="G11" i="7"/>
  <c r="F11" i="7"/>
  <c r="E11" i="7"/>
  <c r="U10" i="7"/>
  <c r="T10" i="7"/>
  <c r="M10" i="7"/>
  <c r="L10" i="7"/>
  <c r="U76" i="7" l="1"/>
  <c r="T78" i="7"/>
  <c r="Y41" i="7"/>
  <c r="W42" i="7"/>
  <c r="W45" i="7"/>
  <c r="AA50" i="7"/>
  <c r="R51" i="7"/>
  <c r="W59" i="7"/>
  <c r="N79" i="7"/>
  <c r="M81" i="7"/>
  <c r="S82" i="7" s="1"/>
  <c r="P88" i="7"/>
  <c r="U79" i="7"/>
  <c r="X79" i="7" s="1"/>
  <c r="X43" i="7"/>
  <c r="X44" i="7"/>
  <c r="X45" i="7"/>
  <c r="R53" i="7"/>
  <c r="X59" i="7"/>
  <c r="X61" i="7"/>
  <c r="N73" i="7"/>
  <c r="X58" i="7"/>
  <c r="W57" i="7"/>
  <c r="R41" i="7"/>
  <c r="W46" i="7"/>
  <c r="X47" i="7"/>
  <c r="W62" i="7"/>
  <c r="W63" i="7"/>
  <c r="W64" i="7"/>
  <c r="U72" i="7"/>
  <c r="P75" i="7"/>
  <c r="M78" i="7"/>
  <c r="V78" i="7" s="1"/>
  <c r="L78" i="7"/>
  <c r="S42" i="7"/>
  <c r="R54" i="7"/>
  <c r="R55" i="7"/>
  <c r="X62" i="7"/>
  <c r="X64" i="7"/>
  <c r="L72" i="7"/>
  <c r="R72" i="7" s="1"/>
  <c r="Q75" i="7"/>
  <c r="N84" i="7"/>
  <c r="W48" i="7"/>
  <c r="V49" i="7"/>
  <c r="Y49" i="7" s="1"/>
  <c r="S50" i="7"/>
  <c r="S55" i="7"/>
  <c r="Y56" i="7"/>
  <c r="R58" i="7"/>
  <c r="V62" i="7"/>
  <c r="Y62" i="7" s="1"/>
  <c r="X63" i="7"/>
  <c r="V64" i="7"/>
  <c r="Y64" i="7" s="1"/>
  <c r="M72" i="7"/>
  <c r="P77" i="7"/>
  <c r="M83" i="7"/>
  <c r="N86" i="7"/>
  <c r="O92" i="7"/>
  <c r="R43" i="7"/>
  <c r="W51" i="7"/>
  <c r="W52" i="7"/>
  <c r="Y58" i="7"/>
  <c r="S60" i="7"/>
  <c r="O75" i="7"/>
  <c r="U77" i="7"/>
  <c r="X77" i="7" s="1"/>
  <c r="P80" i="7"/>
  <c r="N83" i="7"/>
  <c r="O89" i="7"/>
  <c r="P92" i="7"/>
  <c r="N94" i="7"/>
  <c r="S43" i="7"/>
  <c r="Y44" i="7"/>
  <c r="R46" i="7"/>
  <c r="X50" i="7"/>
  <c r="X52" i="7"/>
  <c r="S53" i="7"/>
  <c r="V61" i="7"/>
  <c r="Y61" i="7" s="1"/>
  <c r="P71" i="7"/>
  <c r="P86" i="7"/>
  <c r="Q92" i="7"/>
  <c r="O94" i="7"/>
  <c r="X41" i="7"/>
  <c r="Y46" i="7"/>
  <c r="S48" i="7"/>
  <c r="V50" i="7"/>
  <c r="Y50" i="7" s="1"/>
  <c r="V52" i="7"/>
  <c r="Y52" i="7" s="1"/>
  <c r="R62" i="7"/>
  <c r="N76" i="7"/>
  <c r="P82" i="7"/>
  <c r="N88" i="7"/>
  <c r="W56" i="7"/>
  <c r="T70" i="7"/>
  <c r="S41" i="7"/>
  <c r="R63" i="7"/>
  <c r="T73" i="7"/>
  <c r="W73" i="7" s="1"/>
  <c r="O76" i="7"/>
  <c r="N91" i="7"/>
  <c r="Q94" i="7"/>
  <c r="G76" i="7"/>
  <c r="G79" i="7"/>
  <c r="G94" i="7"/>
  <c r="G88" i="7"/>
  <c r="AA62" i="7"/>
  <c r="E72" i="7"/>
  <c r="F82" i="7"/>
  <c r="F72" i="7"/>
  <c r="F76" i="7"/>
  <c r="G81" i="7"/>
  <c r="G85" i="7"/>
  <c r="E93" i="7"/>
  <c r="G72" i="7"/>
  <c r="E87" i="7"/>
  <c r="F93" i="7"/>
  <c r="L71" i="7"/>
  <c r="R71" i="7" s="1"/>
  <c r="P73" i="7"/>
  <c r="M77" i="7"/>
  <c r="V77" i="7" s="1"/>
  <c r="Y78" i="7" s="1"/>
  <c r="V84" i="7"/>
  <c r="Y84" i="7" s="1"/>
  <c r="M87" i="7"/>
  <c r="Z87" i="7" s="1"/>
  <c r="X23" i="7"/>
  <c r="R31" i="7"/>
  <c r="M71" i="7"/>
  <c r="Z71" i="7" s="1"/>
  <c r="U73" i="7"/>
  <c r="Q88" i="7"/>
  <c r="U93" i="7"/>
  <c r="X11" i="7"/>
  <c r="R19" i="7"/>
  <c r="X26" i="7"/>
  <c r="X28" i="7"/>
  <c r="N71" i="7"/>
  <c r="N75" i="7"/>
  <c r="M76" i="7"/>
  <c r="Z76" i="7" s="1"/>
  <c r="O77" i="7"/>
  <c r="Q82" i="7"/>
  <c r="O87" i="7"/>
  <c r="U71" i="7"/>
  <c r="S19" i="7"/>
  <c r="R22" i="7"/>
  <c r="V26" i="7"/>
  <c r="Y26" i="7" s="1"/>
  <c r="Y28" i="7"/>
  <c r="O71" i="7"/>
  <c r="M75" i="7"/>
  <c r="U81" i="7"/>
  <c r="X81" i="7" s="1"/>
  <c r="T90" i="7"/>
  <c r="U92" i="7"/>
  <c r="W25" i="7"/>
  <c r="P83" i="7"/>
  <c r="W12" i="7"/>
  <c r="Y13" i="7"/>
  <c r="S14" i="7"/>
  <c r="V22" i="7"/>
  <c r="Y22" i="7" s="1"/>
  <c r="S24" i="7"/>
  <c r="Q76" i="7"/>
  <c r="O81" i="7"/>
  <c r="T91" i="7"/>
  <c r="W91" i="7" s="1"/>
  <c r="W28" i="7"/>
  <c r="W15" i="7"/>
  <c r="W16" i="7"/>
  <c r="Y25" i="7"/>
  <c r="Y29" i="7"/>
  <c r="W30" i="7"/>
  <c r="W33" i="7"/>
  <c r="X94" i="7"/>
  <c r="S31" i="7"/>
  <c r="V72" i="7"/>
  <c r="N77" i="7"/>
  <c r="U87" i="7"/>
  <c r="X87" i="7" s="1"/>
  <c r="X14" i="7"/>
  <c r="X16" i="7"/>
  <c r="R26" i="7"/>
  <c r="X31" i="7"/>
  <c r="X32" i="7"/>
  <c r="X33" i="7"/>
  <c r="P74" i="7"/>
  <c r="U75" i="7"/>
  <c r="X75" i="7" s="1"/>
  <c r="T84" i="7"/>
  <c r="W84" i="7" s="1"/>
  <c r="T85" i="7"/>
  <c r="O88" i="7"/>
  <c r="L90" i="7"/>
  <c r="R90" i="7" s="1"/>
  <c r="U91" i="7"/>
  <c r="X91" i="7" s="1"/>
  <c r="S17" i="7"/>
  <c r="S12" i="7"/>
  <c r="V14" i="7"/>
  <c r="Y14" i="7" s="1"/>
  <c r="V16" i="7"/>
  <c r="V31" i="7"/>
  <c r="Y32" i="7" s="1"/>
  <c r="V33" i="7"/>
  <c r="Y33" i="7" s="1"/>
  <c r="P85" i="7"/>
  <c r="M89" i="7"/>
  <c r="V89" i="7" s="1"/>
  <c r="M90" i="7"/>
  <c r="V90" i="7" s="1"/>
  <c r="N93" i="7"/>
  <c r="M94" i="7"/>
  <c r="Z94" i="7" s="1"/>
  <c r="V17" i="7"/>
  <c r="W21" i="7"/>
  <c r="V27" i="7"/>
  <c r="R29" i="7"/>
  <c r="T74" i="7"/>
  <c r="W74" i="7" s="1"/>
  <c r="N82" i="7"/>
  <c r="X85" i="7"/>
  <c r="N89" i="7"/>
  <c r="O93" i="7"/>
  <c r="P94" i="7"/>
  <c r="V34" i="7"/>
  <c r="W17" i="7"/>
  <c r="X19" i="7"/>
  <c r="X20" i="7"/>
  <c r="X21" i="7"/>
  <c r="R24" i="7"/>
  <c r="S30" i="7"/>
  <c r="L77" i="7"/>
  <c r="R78" i="7" s="1"/>
  <c r="P79" i="7"/>
  <c r="O82" i="7"/>
  <c r="N87" i="7"/>
  <c r="M88" i="7"/>
  <c r="S88" i="7" s="1"/>
  <c r="P93" i="7"/>
  <c r="E73" i="7"/>
  <c r="E74" i="7"/>
  <c r="F81" i="7"/>
  <c r="F88" i="7"/>
  <c r="E88" i="7"/>
  <c r="F74" i="7"/>
  <c r="F71" i="7"/>
  <c r="E78" i="7"/>
  <c r="E79" i="7"/>
  <c r="Z82" i="7"/>
  <c r="G71" i="7"/>
  <c r="F78" i="7"/>
  <c r="F80" i="7"/>
  <c r="G86" i="7"/>
  <c r="F94" i="7"/>
  <c r="E77" i="7"/>
  <c r="G78" i="7"/>
  <c r="E84" i="7"/>
  <c r="E85" i="7"/>
  <c r="F87" i="7"/>
  <c r="F77" i="7"/>
  <c r="F84" i="7"/>
  <c r="F86" i="7"/>
  <c r="E75" i="7"/>
  <c r="G77" i="7"/>
  <c r="E83" i="7"/>
  <c r="G84" i="7"/>
  <c r="E90" i="7"/>
  <c r="E91" i="7"/>
  <c r="F83" i="7"/>
  <c r="F90" i="7"/>
  <c r="F91" i="7"/>
  <c r="E81" i="7"/>
  <c r="G82" i="7"/>
  <c r="G83" i="7"/>
  <c r="E89" i="7"/>
  <c r="G90" i="7"/>
  <c r="Y57" i="7"/>
  <c r="R84" i="7"/>
  <c r="Z75" i="7"/>
  <c r="V83" i="7"/>
  <c r="S83" i="7"/>
  <c r="Z83" i="7"/>
  <c r="W20" i="7"/>
  <c r="W19" i="7"/>
  <c r="AA61" i="7"/>
  <c r="Z81" i="7"/>
  <c r="AA14" i="7"/>
  <c r="W80" i="7"/>
  <c r="R15" i="7"/>
  <c r="R16" i="7"/>
  <c r="Z10" i="7"/>
  <c r="AA11" i="7" s="1"/>
  <c r="V10" i="7"/>
  <c r="V15" i="7"/>
  <c r="Y15" i="7" s="1"/>
  <c r="Y21" i="7"/>
  <c r="AA64" i="7"/>
  <c r="X25" i="7"/>
  <c r="X24" i="7"/>
  <c r="W79" i="7"/>
  <c r="X71" i="7"/>
  <c r="X72" i="7"/>
  <c r="X13" i="7"/>
  <c r="X12" i="7"/>
  <c r="Z20" i="7"/>
  <c r="V20" i="7"/>
  <c r="Y20" i="7" s="1"/>
  <c r="S20" i="7"/>
  <c r="S21" i="7"/>
  <c r="AA25" i="7"/>
  <c r="Z32" i="7"/>
  <c r="S33" i="7"/>
  <c r="Z44" i="7"/>
  <c r="S45" i="7"/>
  <c r="R52" i="7"/>
  <c r="Z56" i="7"/>
  <c r="S57" i="7"/>
  <c r="R64" i="7"/>
  <c r="R23" i="7"/>
  <c r="Z27" i="7"/>
  <c r="AA27" i="7" s="1"/>
  <c r="S28" i="7"/>
  <c r="R47" i="7"/>
  <c r="Z51" i="7"/>
  <c r="AA51" i="7" s="1"/>
  <c r="S52" i="7"/>
  <c r="R59" i="7"/>
  <c r="Z63" i="7"/>
  <c r="AA63" i="7" s="1"/>
  <c r="S64" i="7"/>
  <c r="Z72" i="7"/>
  <c r="L73" i="7"/>
  <c r="R73" i="7" s="1"/>
  <c r="T75" i="7"/>
  <c r="W75" i="7" s="1"/>
  <c r="L79" i="7"/>
  <c r="T81" i="7"/>
  <c r="W81" i="7" s="1"/>
  <c r="Z84" i="7"/>
  <c r="L85" i="7"/>
  <c r="R85" i="7" s="1"/>
  <c r="T87" i="7"/>
  <c r="L91" i="7"/>
  <c r="T93" i="7"/>
  <c r="Z22" i="7"/>
  <c r="AA22" i="7" s="1"/>
  <c r="S23" i="7"/>
  <c r="W31" i="7"/>
  <c r="Z34" i="7"/>
  <c r="AA34" i="7" s="1"/>
  <c r="W43" i="7"/>
  <c r="Z46" i="7"/>
  <c r="AA46" i="7" s="1"/>
  <c r="S47" i="7"/>
  <c r="X48" i="7"/>
  <c r="W55" i="7"/>
  <c r="Z58" i="7"/>
  <c r="AA58" i="7" s="1"/>
  <c r="S59" i="7"/>
  <c r="X60" i="7"/>
  <c r="Q71" i="7"/>
  <c r="O72" i="7"/>
  <c r="M73" i="7"/>
  <c r="S76" i="7"/>
  <c r="Q77" i="7"/>
  <c r="O78" i="7"/>
  <c r="M79" i="7"/>
  <c r="Q83" i="7"/>
  <c r="O84" i="7"/>
  <c r="M85" i="7"/>
  <c r="Q89" i="7"/>
  <c r="O90" i="7"/>
  <c r="M91" i="7"/>
  <c r="T86" i="7"/>
  <c r="W86" i="7" s="1"/>
  <c r="Z29" i="7"/>
  <c r="AA29" i="7" s="1"/>
  <c r="Z41" i="7"/>
  <c r="AA41" i="7" s="1"/>
  <c r="Z53" i="7"/>
  <c r="AA53" i="7" s="1"/>
  <c r="L74" i="7"/>
  <c r="T76" i="7"/>
  <c r="L80" i="7"/>
  <c r="T82" i="7"/>
  <c r="L86" i="7"/>
  <c r="T88" i="7"/>
  <c r="L92" i="7"/>
  <c r="T94" i="7"/>
  <c r="T92" i="7"/>
  <c r="W92" i="7" s="1"/>
  <c r="Z17" i="7"/>
  <c r="R32" i="7"/>
  <c r="R44" i="7"/>
  <c r="Z48" i="7"/>
  <c r="AA48" i="7" s="1"/>
  <c r="S49" i="7"/>
  <c r="R56" i="7"/>
  <c r="Z60" i="7"/>
  <c r="AA60" i="7" s="1"/>
  <c r="S61" i="7"/>
  <c r="Q72" i="7"/>
  <c r="O73" i="7"/>
  <c r="M74" i="7"/>
  <c r="S75" i="7" s="1"/>
  <c r="Q78" i="7"/>
  <c r="O79" i="7"/>
  <c r="M80" i="7"/>
  <c r="Q84" i="7"/>
  <c r="O85" i="7"/>
  <c r="M86" i="7"/>
  <c r="Q90" i="7"/>
  <c r="O91" i="7"/>
  <c r="M92" i="7"/>
  <c r="S16" i="7"/>
  <c r="S13" i="7"/>
  <c r="S25" i="7"/>
  <c r="V11" i="7"/>
  <c r="Y11" i="7" s="1"/>
  <c r="Z19" i="7"/>
  <c r="AA19" i="7" s="1"/>
  <c r="V23" i="7"/>
  <c r="R27" i="7"/>
  <c r="Z31" i="7"/>
  <c r="AA31" i="7" s="1"/>
  <c r="S32" i="7"/>
  <c r="Z43" i="7"/>
  <c r="AA43" i="7" s="1"/>
  <c r="S44" i="7"/>
  <c r="V47" i="7"/>
  <c r="Y47" i="7" s="1"/>
  <c r="Z55" i="7"/>
  <c r="AA55" i="7" s="1"/>
  <c r="S56" i="7"/>
  <c r="V59" i="7"/>
  <c r="Y59" i="7" s="1"/>
  <c r="T71" i="7"/>
  <c r="W71" i="7" s="1"/>
  <c r="L75" i="7"/>
  <c r="T77" i="7"/>
  <c r="W78" i="7" s="1"/>
  <c r="N80" i="7"/>
  <c r="L81" i="7"/>
  <c r="T83" i="7"/>
  <c r="L87" i="7"/>
  <c r="T89" i="7"/>
  <c r="L93" i="7"/>
  <c r="S11" i="7"/>
  <c r="R18" i="7"/>
  <c r="S18" i="7"/>
  <c r="Z12" i="7"/>
  <c r="AA12" i="7" s="1"/>
  <c r="R20" i="7"/>
  <c r="Z24" i="7"/>
  <c r="AA24" i="7" s="1"/>
  <c r="S15" i="7"/>
  <c r="V18" i="7"/>
  <c r="Y18" i="7" s="1"/>
  <c r="S27" i="7"/>
  <c r="V30" i="7"/>
  <c r="Y30" i="7" s="1"/>
  <c r="V42" i="7"/>
  <c r="Y42" i="7" s="1"/>
  <c r="S51" i="7"/>
  <c r="V54" i="7"/>
  <c r="Y54" i="7" s="1"/>
  <c r="S63" i="7"/>
  <c r="M70" i="7"/>
  <c r="Q73" i="7"/>
  <c r="O74" i="7"/>
  <c r="Q79" i="7"/>
  <c r="O80" i="7"/>
  <c r="U83" i="7"/>
  <c r="S84" i="7"/>
  <c r="Q85" i="7"/>
  <c r="O86" i="7"/>
  <c r="U89" i="7"/>
  <c r="Q91" i="7"/>
  <c r="M93" i="7"/>
  <c r="S22" i="7"/>
  <c r="S34" i="7"/>
  <c r="S46" i="7"/>
  <c r="S58" i="7"/>
  <c r="F73" i="7"/>
  <c r="L76" i="7"/>
  <c r="R77" i="7" s="1"/>
  <c r="F79" i="7"/>
  <c r="L82" i="7"/>
  <c r="F85" i="7"/>
  <c r="L88" i="7"/>
  <c r="R88" i="7" s="1"/>
  <c r="L94" i="7"/>
  <c r="R94" i="7" s="1"/>
  <c r="Z15" i="7"/>
  <c r="AA15" i="7" s="1"/>
  <c r="Q74" i="7"/>
  <c r="Q80" i="7"/>
  <c r="Q86" i="7"/>
  <c r="K94" i="6"/>
  <c r="J94" i="6"/>
  <c r="I94" i="6"/>
  <c r="H94" i="6"/>
  <c r="L94" i="6" s="1"/>
  <c r="D94" i="6"/>
  <c r="G94" i="6" s="1"/>
  <c r="C94" i="6"/>
  <c r="B94" i="6"/>
  <c r="E94" i="6" s="1"/>
  <c r="K93" i="6"/>
  <c r="U93" i="6" s="1"/>
  <c r="J93" i="6"/>
  <c r="P93" i="6" s="1"/>
  <c r="I93" i="6"/>
  <c r="M93" i="6" s="1"/>
  <c r="H93" i="6"/>
  <c r="D93" i="6"/>
  <c r="C93" i="6"/>
  <c r="B93" i="6"/>
  <c r="K92" i="6"/>
  <c r="J92" i="6"/>
  <c r="I92" i="6"/>
  <c r="H92" i="6"/>
  <c r="L92" i="6" s="1"/>
  <c r="D92" i="6"/>
  <c r="G92" i="6" s="1"/>
  <c r="C92" i="6"/>
  <c r="F92" i="6" s="1"/>
  <c r="B92" i="6"/>
  <c r="E92" i="6" s="1"/>
  <c r="K91" i="6"/>
  <c r="U91" i="6" s="1"/>
  <c r="J91" i="6"/>
  <c r="I91" i="6"/>
  <c r="H91" i="6"/>
  <c r="T91" i="6" s="1"/>
  <c r="D91" i="6"/>
  <c r="C91" i="6"/>
  <c r="F91" i="6" s="1"/>
  <c r="B91" i="6"/>
  <c r="E91" i="6" s="1"/>
  <c r="K90" i="6"/>
  <c r="J90" i="6"/>
  <c r="P90" i="6" s="1"/>
  <c r="I90" i="6"/>
  <c r="H90" i="6"/>
  <c r="N90" i="6" s="1"/>
  <c r="D90" i="6"/>
  <c r="C90" i="6"/>
  <c r="B90" i="6"/>
  <c r="K89" i="6"/>
  <c r="J89" i="6"/>
  <c r="I89" i="6"/>
  <c r="M89" i="6" s="1"/>
  <c r="H89" i="6"/>
  <c r="L89" i="6" s="1"/>
  <c r="D89" i="6"/>
  <c r="C89" i="6"/>
  <c r="F89" i="6" s="1"/>
  <c r="B89" i="6"/>
  <c r="E89" i="6" s="1"/>
  <c r="U88" i="6"/>
  <c r="K88" i="6"/>
  <c r="J88" i="6"/>
  <c r="I88" i="6"/>
  <c r="M88" i="6" s="1"/>
  <c r="H88" i="6"/>
  <c r="L88" i="6" s="1"/>
  <c r="D88" i="6"/>
  <c r="C88" i="6"/>
  <c r="B88" i="6"/>
  <c r="K87" i="6"/>
  <c r="Q87" i="6" s="1"/>
  <c r="J87" i="6"/>
  <c r="P88" i="6" s="1"/>
  <c r="I87" i="6"/>
  <c r="H87" i="6"/>
  <c r="N88" i="6" s="1"/>
  <c r="D87" i="6"/>
  <c r="C87" i="6"/>
  <c r="B87" i="6"/>
  <c r="K86" i="6"/>
  <c r="J86" i="6"/>
  <c r="I86" i="6"/>
  <c r="O86" i="6" s="1"/>
  <c r="H86" i="6"/>
  <c r="D86" i="6"/>
  <c r="G86" i="6" s="1"/>
  <c r="C86" i="6"/>
  <c r="F86" i="6" s="1"/>
  <c r="B86" i="6"/>
  <c r="E86" i="6" s="1"/>
  <c r="K85" i="6"/>
  <c r="J85" i="6"/>
  <c r="I85" i="6"/>
  <c r="H85" i="6"/>
  <c r="T85" i="6" s="1"/>
  <c r="D85" i="6"/>
  <c r="C85" i="6"/>
  <c r="F85" i="6" s="1"/>
  <c r="B85" i="6"/>
  <c r="E85" i="6" s="1"/>
  <c r="K84" i="6"/>
  <c r="J84" i="6"/>
  <c r="I84" i="6"/>
  <c r="H84" i="6"/>
  <c r="D84" i="6"/>
  <c r="C84" i="6"/>
  <c r="B84" i="6"/>
  <c r="K83" i="6"/>
  <c r="J83" i="6"/>
  <c r="I83" i="6"/>
  <c r="M83" i="6" s="1"/>
  <c r="H83" i="6"/>
  <c r="D83" i="6"/>
  <c r="G83" i="6" s="1"/>
  <c r="C83" i="6"/>
  <c r="B83" i="6"/>
  <c r="E83" i="6" s="1"/>
  <c r="K82" i="6"/>
  <c r="Q82" i="6" s="1"/>
  <c r="J82" i="6"/>
  <c r="I82" i="6"/>
  <c r="O82" i="6" s="1"/>
  <c r="H82" i="6"/>
  <c r="L82" i="6" s="1"/>
  <c r="D82" i="6"/>
  <c r="C82" i="6"/>
  <c r="B82" i="6"/>
  <c r="K81" i="6"/>
  <c r="J81" i="6"/>
  <c r="I81" i="6"/>
  <c r="M81" i="6" s="1"/>
  <c r="H81" i="6"/>
  <c r="L81" i="6" s="1"/>
  <c r="D81" i="6"/>
  <c r="C81" i="6"/>
  <c r="F82" i="6" s="1"/>
  <c r="B81" i="6"/>
  <c r="K80" i="6"/>
  <c r="J80" i="6"/>
  <c r="I80" i="6"/>
  <c r="O80" i="6" s="1"/>
  <c r="H80" i="6"/>
  <c r="D80" i="6"/>
  <c r="C80" i="6"/>
  <c r="B80" i="6"/>
  <c r="E80" i="6" s="1"/>
  <c r="Q79" i="6"/>
  <c r="K79" i="6"/>
  <c r="J79" i="6"/>
  <c r="I79" i="6"/>
  <c r="M79" i="6" s="1"/>
  <c r="H79" i="6"/>
  <c r="D79" i="6"/>
  <c r="C79" i="6"/>
  <c r="B79" i="6"/>
  <c r="K78" i="6"/>
  <c r="J78" i="6"/>
  <c r="I78" i="6"/>
  <c r="T78" i="6" s="1"/>
  <c r="H78" i="6"/>
  <c r="D78" i="6"/>
  <c r="G78" i="6" s="1"/>
  <c r="C78" i="6"/>
  <c r="F78" i="6" s="1"/>
  <c r="B78" i="6"/>
  <c r="E78" i="6" s="1"/>
  <c r="K77" i="6"/>
  <c r="J77" i="6"/>
  <c r="P77" i="6" s="1"/>
  <c r="I77" i="6"/>
  <c r="H77" i="6"/>
  <c r="L77" i="6" s="1"/>
  <c r="R77" i="6" s="1"/>
  <c r="D77" i="6"/>
  <c r="C77" i="6"/>
  <c r="B77" i="6"/>
  <c r="K76" i="6"/>
  <c r="J76" i="6"/>
  <c r="I76" i="6"/>
  <c r="O76" i="6" s="1"/>
  <c r="H76" i="6"/>
  <c r="L76" i="6" s="1"/>
  <c r="D76" i="6"/>
  <c r="G76" i="6" s="1"/>
  <c r="C76" i="6"/>
  <c r="B76" i="6"/>
  <c r="E76" i="6" s="1"/>
  <c r="K75" i="6"/>
  <c r="U75" i="6" s="1"/>
  <c r="J75" i="6"/>
  <c r="P76" i="6" s="1"/>
  <c r="I75" i="6"/>
  <c r="H75" i="6"/>
  <c r="D75" i="6"/>
  <c r="G75" i="6" s="1"/>
  <c r="C75" i="6"/>
  <c r="B75" i="6"/>
  <c r="E75" i="6" s="1"/>
  <c r="K74" i="6"/>
  <c r="J74" i="6"/>
  <c r="I74" i="6"/>
  <c r="H74" i="6"/>
  <c r="N75" i="6" s="1"/>
  <c r="D74" i="6"/>
  <c r="C74" i="6"/>
  <c r="B74" i="6"/>
  <c r="K73" i="6"/>
  <c r="J73" i="6"/>
  <c r="I73" i="6"/>
  <c r="M73" i="6" s="1"/>
  <c r="H73" i="6"/>
  <c r="D73" i="6"/>
  <c r="G73" i="6" s="1"/>
  <c r="C73" i="6"/>
  <c r="B73" i="6"/>
  <c r="K72" i="6"/>
  <c r="U72" i="6" s="1"/>
  <c r="J72" i="6"/>
  <c r="P72" i="6" s="1"/>
  <c r="I72" i="6"/>
  <c r="H72" i="6"/>
  <c r="N72" i="6" s="1"/>
  <c r="D72" i="6"/>
  <c r="C72" i="6"/>
  <c r="B72" i="6"/>
  <c r="E72" i="6" s="1"/>
  <c r="K71" i="6"/>
  <c r="U71" i="6" s="1"/>
  <c r="J71" i="6"/>
  <c r="I71" i="6"/>
  <c r="H71" i="6"/>
  <c r="L71" i="6" s="1"/>
  <c r="D71" i="6"/>
  <c r="G71" i="6" s="1"/>
  <c r="C71" i="6"/>
  <c r="B71" i="6"/>
  <c r="K70" i="6"/>
  <c r="U70" i="6" s="1"/>
  <c r="J70" i="6"/>
  <c r="I70" i="6"/>
  <c r="H70" i="6"/>
  <c r="L70" i="6" s="1"/>
  <c r="D70" i="6"/>
  <c r="C70" i="6"/>
  <c r="B70" i="6"/>
  <c r="V64" i="6"/>
  <c r="U64" i="6"/>
  <c r="T64" i="6"/>
  <c r="Q64" i="6"/>
  <c r="P64" i="6"/>
  <c r="O64" i="6"/>
  <c r="N64" i="6"/>
  <c r="M64" i="6"/>
  <c r="Z64" i="6" s="1"/>
  <c r="L64" i="6"/>
  <c r="G64" i="6"/>
  <c r="F64" i="6"/>
  <c r="E64" i="6"/>
  <c r="V63" i="6"/>
  <c r="U63" i="6"/>
  <c r="T63" i="6"/>
  <c r="W63" i="6" s="1"/>
  <c r="Q63" i="6"/>
  <c r="P63" i="6"/>
  <c r="O63" i="6"/>
  <c r="N63" i="6"/>
  <c r="M63" i="6"/>
  <c r="S63" i="6" s="1"/>
  <c r="L63" i="6"/>
  <c r="G63" i="6"/>
  <c r="F63" i="6"/>
  <c r="E63" i="6"/>
  <c r="Z62" i="6"/>
  <c r="W62" i="6"/>
  <c r="V62" i="6"/>
  <c r="U62" i="6"/>
  <c r="X62" i="6" s="1"/>
  <c r="T62" i="6"/>
  <c r="Q62" i="6"/>
  <c r="P62" i="6"/>
  <c r="O62" i="6"/>
  <c r="N62" i="6"/>
  <c r="M62" i="6"/>
  <c r="L62" i="6"/>
  <c r="G62" i="6"/>
  <c r="F62" i="6"/>
  <c r="E62" i="6"/>
  <c r="Z61" i="6"/>
  <c r="W61" i="6"/>
  <c r="U61" i="6"/>
  <c r="X61" i="6" s="1"/>
  <c r="T61" i="6"/>
  <c r="Q61" i="6"/>
  <c r="P61" i="6"/>
  <c r="O61" i="6"/>
  <c r="N61" i="6"/>
  <c r="M61" i="6"/>
  <c r="S62" i="6" s="1"/>
  <c r="L61" i="6"/>
  <c r="V61" i="6" s="1"/>
  <c r="G61" i="6"/>
  <c r="F61" i="6"/>
  <c r="E61" i="6"/>
  <c r="U60" i="6"/>
  <c r="T60" i="6"/>
  <c r="Q60" i="6"/>
  <c r="P60" i="6"/>
  <c r="O60" i="6"/>
  <c r="N60" i="6"/>
  <c r="M60" i="6"/>
  <c r="V60" i="6" s="1"/>
  <c r="L60" i="6"/>
  <c r="R60" i="6" s="1"/>
  <c r="G60" i="6"/>
  <c r="F60" i="6"/>
  <c r="E60" i="6"/>
  <c r="U59" i="6"/>
  <c r="T59" i="6"/>
  <c r="Q59" i="6"/>
  <c r="P59" i="6"/>
  <c r="O59" i="6"/>
  <c r="N59" i="6"/>
  <c r="M59" i="6"/>
  <c r="L59" i="6"/>
  <c r="R59" i="6" s="1"/>
  <c r="G59" i="6"/>
  <c r="F59" i="6"/>
  <c r="E59" i="6"/>
  <c r="U58" i="6"/>
  <c r="T58" i="6"/>
  <c r="Q58" i="6"/>
  <c r="P58" i="6"/>
  <c r="O58" i="6"/>
  <c r="N58" i="6"/>
  <c r="M58" i="6"/>
  <c r="V58" i="6" s="1"/>
  <c r="L58" i="6"/>
  <c r="G58" i="6"/>
  <c r="F58" i="6"/>
  <c r="E58" i="6"/>
  <c r="U57" i="6"/>
  <c r="X57" i="6" s="1"/>
  <c r="T57" i="6"/>
  <c r="W57" i="6" s="1"/>
  <c r="R57" i="6"/>
  <c r="Q57" i="6"/>
  <c r="P57" i="6"/>
  <c r="O57" i="6"/>
  <c r="N57" i="6"/>
  <c r="M57" i="6"/>
  <c r="Z57" i="6" s="1"/>
  <c r="L57" i="6"/>
  <c r="G57" i="6"/>
  <c r="F57" i="6"/>
  <c r="E57" i="6"/>
  <c r="V56" i="6"/>
  <c r="U56" i="6"/>
  <c r="T56" i="6"/>
  <c r="W56" i="6" s="1"/>
  <c r="R56" i="6"/>
  <c r="Q56" i="6"/>
  <c r="P56" i="6"/>
  <c r="O56" i="6"/>
  <c r="N56" i="6"/>
  <c r="M56" i="6"/>
  <c r="S56" i="6" s="1"/>
  <c r="L56" i="6"/>
  <c r="G56" i="6"/>
  <c r="F56" i="6"/>
  <c r="E56" i="6"/>
  <c r="W55" i="6"/>
  <c r="U55" i="6"/>
  <c r="X55" i="6" s="1"/>
  <c r="T55" i="6"/>
  <c r="Q55" i="6"/>
  <c r="P55" i="6"/>
  <c r="O55" i="6"/>
  <c r="N55" i="6"/>
  <c r="M55" i="6"/>
  <c r="L55" i="6"/>
  <c r="G55" i="6"/>
  <c r="F55" i="6"/>
  <c r="E55" i="6"/>
  <c r="U54" i="6"/>
  <c r="X54" i="6" s="1"/>
  <c r="T54" i="6"/>
  <c r="Q54" i="6"/>
  <c r="P54" i="6"/>
  <c r="O54" i="6"/>
  <c r="N54" i="6"/>
  <c r="M54" i="6"/>
  <c r="Z54" i="6" s="1"/>
  <c r="L54" i="6"/>
  <c r="R55" i="6" s="1"/>
  <c r="G54" i="6"/>
  <c r="F54" i="6"/>
  <c r="E54" i="6"/>
  <c r="U53" i="6"/>
  <c r="T53" i="6"/>
  <c r="W53" i="6" s="1"/>
  <c r="Q53" i="6"/>
  <c r="P53" i="6"/>
  <c r="O53" i="6"/>
  <c r="N53" i="6"/>
  <c r="M53" i="6"/>
  <c r="Z53" i="6" s="1"/>
  <c r="L53" i="6"/>
  <c r="R53" i="6" s="1"/>
  <c r="G53" i="6"/>
  <c r="F53" i="6"/>
  <c r="E53" i="6"/>
  <c r="Z52" i="6"/>
  <c r="U52" i="6"/>
  <c r="T52" i="6"/>
  <c r="Q52" i="6"/>
  <c r="P52" i="6"/>
  <c r="O52" i="6"/>
  <c r="N52" i="6"/>
  <c r="M52" i="6"/>
  <c r="L52" i="6"/>
  <c r="G52" i="6"/>
  <c r="F52" i="6"/>
  <c r="E52" i="6"/>
  <c r="U51" i="6"/>
  <c r="T51" i="6"/>
  <c r="W51" i="6" s="1"/>
  <c r="Q51" i="6"/>
  <c r="P51" i="6"/>
  <c r="O51" i="6"/>
  <c r="N51" i="6"/>
  <c r="M51" i="6"/>
  <c r="L51" i="6"/>
  <c r="R51" i="6" s="1"/>
  <c r="G51" i="6"/>
  <c r="F51" i="6"/>
  <c r="E51" i="6"/>
  <c r="U50" i="6"/>
  <c r="T50" i="6"/>
  <c r="Q50" i="6"/>
  <c r="P50" i="6"/>
  <c r="O50" i="6"/>
  <c r="N50" i="6"/>
  <c r="M50" i="6"/>
  <c r="Z50" i="6" s="1"/>
  <c r="L50" i="6"/>
  <c r="G50" i="6"/>
  <c r="F50" i="6"/>
  <c r="E50" i="6"/>
  <c r="U49" i="6"/>
  <c r="X50" i="6" s="1"/>
  <c r="T49" i="6"/>
  <c r="W50" i="6" s="1"/>
  <c r="S49" i="6"/>
  <c r="Q49" i="6"/>
  <c r="P49" i="6"/>
  <c r="O49" i="6"/>
  <c r="N49" i="6"/>
  <c r="M49" i="6"/>
  <c r="Z49" i="6" s="1"/>
  <c r="AA50" i="6" s="1"/>
  <c r="L49" i="6"/>
  <c r="G49" i="6"/>
  <c r="F49" i="6"/>
  <c r="E49" i="6"/>
  <c r="Z48" i="6"/>
  <c r="U48" i="6"/>
  <c r="X48" i="6" s="1"/>
  <c r="T48" i="6"/>
  <c r="R48" i="6"/>
  <c r="Q48" i="6"/>
  <c r="P48" i="6"/>
  <c r="O48" i="6"/>
  <c r="N48" i="6"/>
  <c r="M48" i="6"/>
  <c r="V48" i="6" s="1"/>
  <c r="L48" i="6"/>
  <c r="G48" i="6"/>
  <c r="F48" i="6"/>
  <c r="E48" i="6"/>
  <c r="U47" i="6"/>
  <c r="T47" i="6"/>
  <c r="Q47" i="6"/>
  <c r="P47" i="6"/>
  <c r="O47" i="6"/>
  <c r="N47" i="6"/>
  <c r="M47" i="6"/>
  <c r="S48" i="6" s="1"/>
  <c r="L47" i="6"/>
  <c r="R47" i="6" s="1"/>
  <c r="G47" i="6"/>
  <c r="F47" i="6"/>
  <c r="E47" i="6"/>
  <c r="Z46" i="6"/>
  <c r="U46" i="6"/>
  <c r="T46" i="6"/>
  <c r="W46" i="6" s="1"/>
  <c r="R46" i="6"/>
  <c r="Q46" i="6"/>
  <c r="P46" i="6"/>
  <c r="O46" i="6"/>
  <c r="N46" i="6"/>
  <c r="M46" i="6"/>
  <c r="V46" i="6" s="1"/>
  <c r="L46" i="6"/>
  <c r="G46" i="6"/>
  <c r="F46" i="6"/>
  <c r="E46" i="6"/>
  <c r="W45" i="6"/>
  <c r="V45" i="6"/>
  <c r="U45" i="6"/>
  <c r="X45" i="6" s="1"/>
  <c r="T45" i="6"/>
  <c r="Q45" i="6"/>
  <c r="P45" i="6"/>
  <c r="O45" i="6"/>
  <c r="N45" i="6"/>
  <c r="M45" i="6"/>
  <c r="L45" i="6"/>
  <c r="R45" i="6" s="1"/>
  <c r="G45" i="6"/>
  <c r="F45" i="6"/>
  <c r="E45" i="6"/>
  <c r="W44" i="6"/>
  <c r="U44" i="6"/>
  <c r="T44" i="6"/>
  <c r="Q44" i="6"/>
  <c r="P44" i="6"/>
  <c r="O44" i="6"/>
  <c r="N44" i="6"/>
  <c r="M44" i="6"/>
  <c r="L44" i="6"/>
  <c r="R44" i="6" s="1"/>
  <c r="G44" i="6"/>
  <c r="F44" i="6"/>
  <c r="E44" i="6"/>
  <c r="U43" i="6"/>
  <c r="X43" i="6" s="1"/>
  <c r="T43" i="6"/>
  <c r="W43" i="6" s="1"/>
  <c r="Q43" i="6"/>
  <c r="P43" i="6"/>
  <c r="O43" i="6"/>
  <c r="N43" i="6"/>
  <c r="M43" i="6"/>
  <c r="L43" i="6"/>
  <c r="G43" i="6"/>
  <c r="F43" i="6"/>
  <c r="E43" i="6"/>
  <c r="U42" i="6"/>
  <c r="X42" i="6" s="1"/>
  <c r="T42" i="6"/>
  <c r="W42" i="6" s="1"/>
  <c r="Q42" i="6"/>
  <c r="P42" i="6"/>
  <c r="O42" i="6"/>
  <c r="N42" i="6"/>
  <c r="M42" i="6"/>
  <c r="Z42" i="6" s="1"/>
  <c r="L42" i="6"/>
  <c r="R43" i="6" s="1"/>
  <c r="G42" i="6"/>
  <c r="F42" i="6"/>
  <c r="E42" i="6"/>
  <c r="U41" i="6"/>
  <c r="T41" i="6"/>
  <c r="W41" i="6" s="1"/>
  <c r="Q41" i="6"/>
  <c r="P41" i="6"/>
  <c r="O41" i="6"/>
  <c r="N41" i="6"/>
  <c r="M41" i="6"/>
  <c r="Z41" i="6" s="1"/>
  <c r="L41" i="6"/>
  <c r="R41" i="6" s="1"/>
  <c r="G41" i="6"/>
  <c r="F41" i="6"/>
  <c r="E41" i="6"/>
  <c r="U40" i="6"/>
  <c r="X41" i="6" s="1"/>
  <c r="T40" i="6"/>
  <c r="M40" i="6"/>
  <c r="Z40" i="6" s="1"/>
  <c r="L40" i="6"/>
  <c r="V40" i="6" s="1"/>
  <c r="U34" i="6"/>
  <c r="T34" i="6"/>
  <c r="R34" i="6"/>
  <c r="Q34" i="6"/>
  <c r="P34" i="6"/>
  <c r="O34" i="6"/>
  <c r="N34" i="6"/>
  <c r="M34" i="6"/>
  <c r="Z34" i="6" s="1"/>
  <c r="AA34" i="6" s="1"/>
  <c r="L34" i="6"/>
  <c r="G34" i="6"/>
  <c r="F34" i="6"/>
  <c r="E34" i="6"/>
  <c r="V33" i="6"/>
  <c r="U33" i="6"/>
  <c r="T33" i="6"/>
  <c r="W33" i="6" s="1"/>
  <c r="R33" i="6"/>
  <c r="Q33" i="6"/>
  <c r="P33" i="6"/>
  <c r="O33" i="6"/>
  <c r="N33" i="6"/>
  <c r="M33" i="6"/>
  <c r="Z33" i="6" s="1"/>
  <c r="L33" i="6"/>
  <c r="G33" i="6"/>
  <c r="F33" i="6"/>
  <c r="E33" i="6"/>
  <c r="V32" i="6"/>
  <c r="U32" i="6"/>
  <c r="T32" i="6"/>
  <c r="W32" i="6" s="1"/>
  <c r="R32" i="6"/>
  <c r="Q32" i="6"/>
  <c r="P32" i="6"/>
  <c r="O32" i="6"/>
  <c r="N32" i="6"/>
  <c r="M32" i="6"/>
  <c r="L32" i="6"/>
  <c r="G32" i="6"/>
  <c r="F32" i="6"/>
  <c r="E32" i="6"/>
  <c r="W31" i="6"/>
  <c r="U31" i="6"/>
  <c r="X31" i="6" s="1"/>
  <c r="T31" i="6"/>
  <c r="Q31" i="6"/>
  <c r="P31" i="6"/>
  <c r="O31" i="6"/>
  <c r="N31" i="6"/>
  <c r="M31" i="6"/>
  <c r="L31" i="6"/>
  <c r="G31" i="6"/>
  <c r="F31" i="6"/>
  <c r="E31" i="6"/>
  <c r="U30" i="6"/>
  <c r="X30" i="6" s="1"/>
  <c r="T30" i="6"/>
  <c r="Q30" i="6"/>
  <c r="P30" i="6"/>
  <c r="O30" i="6"/>
  <c r="N30" i="6"/>
  <c r="M30" i="6"/>
  <c r="Z30" i="6" s="1"/>
  <c r="L30" i="6"/>
  <c r="G30" i="6"/>
  <c r="F30" i="6"/>
  <c r="E30" i="6"/>
  <c r="U29" i="6"/>
  <c r="T29" i="6"/>
  <c r="W29" i="6" s="1"/>
  <c r="Q29" i="6"/>
  <c r="P29" i="6"/>
  <c r="O29" i="6"/>
  <c r="N29" i="6"/>
  <c r="M29" i="6"/>
  <c r="Z29" i="6" s="1"/>
  <c r="L29" i="6"/>
  <c r="G29" i="6"/>
  <c r="F29" i="6"/>
  <c r="E29" i="6"/>
  <c r="Z28" i="6"/>
  <c r="V28" i="6"/>
  <c r="U28" i="6"/>
  <c r="T28" i="6"/>
  <c r="Q28" i="6"/>
  <c r="P28" i="6"/>
  <c r="O28" i="6"/>
  <c r="N28" i="6"/>
  <c r="M28" i="6"/>
  <c r="L28" i="6"/>
  <c r="G28" i="6"/>
  <c r="F28" i="6"/>
  <c r="E28" i="6"/>
  <c r="Z27" i="6"/>
  <c r="U27" i="6"/>
  <c r="T27" i="6"/>
  <c r="Q27" i="6"/>
  <c r="P27" i="6"/>
  <c r="O27" i="6"/>
  <c r="N27" i="6"/>
  <c r="M27" i="6"/>
  <c r="V27" i="6" s="1"/>
  <c r="L27" i="6"/>
  <c r="R27" i="6" s="1"/>
  <c r="G27" i="6"/>
  <c r="F27" i="6"/>
  <c r="E27" i="6"/>
  <c r="U26" i="6"/>
  <c r="X26" i="6" s="1"/>
  <c r="T26" i="6"/>
  <c r="W26" i="6" s="1"/>
  <c r="S26" i="6"/>
  <c r="Q26" i="6"/>
  <c r="P26" i="6"/>
  <c r="O26" i="6"/>
  <c r="N26" i="6"/>
  <c r="M26" i="6"/>
  <c r="Z26" i="6" s="1"/>
  <c r="L26" i="6"/>
  <c r="R26" i="6" s="1"/>
  <c r="G26" i="6"/>
  <c r="F26" i="6"/>
  <c r="E26" i="6"/>
  <c r="Z25" i="6"/>
  <c r="U25" i="6"/>
  <c r="X25" i="6" s="1"/>
  <c r="T25" i="6"/>
  <c r="W25" i="6" s="1"/>
  <c r="S25" i="6"/>
  <c r="Q25" i="6"/>
  <c r="P25" i="6"/>
  <c r="O25" i="6"/>
  <c r="N25" i="6"/>
  <c r="M25" i="6"/>
  <c r="L25" i="6"/>
  <c r="G25" i="6"/>
  <c r="F25" i="6"/>
  <c r="E25" i="6"/>
  <c r="Z24" i="6"/>
  <c r="U24" i="6"/>
  <c r="X24" i="6" s="1"/>
  <c r="T24" i="6"/>
  <c r="Q24" i="6"/>
  <c r="P24" i="6"/>
  <c r="O24" i="6"/>
  <c r="N24" i="6"/>
  <c r="M24" i="6"/>
  <c r="V24" i="6" s="1"/>
  <c r="L24" i="6"/>
  <c r="R24" i="6" s="1"/>
  <c r="G24" i="6"/>
  <c r="F24" i="6"/>
  <c r="E24" i="6"/>
  <c r="U23" i="6"/>
  <c r="T23" i="6"/>
  <c r="W23" i="6" s="1"/>
  <c r="Q23" i="6"/>
  <c r="P23" i="6"/>
  <c r="O23" i="6"/>
  <c r="N23" i="6"/>
  <c r="M23" i="6"/>
  <c r="S24" i="6" s="1"/>
  <c r="L23" i="6"/>
  <c r="R23" i="6" s="1"/>
  <c r="G23" i="6"/>
  <c r="F23" i="6"/>
  <c r="E23" i="6"/>
  <c r="Z22" i="6"/>
  <c r="U22" i="6"/>
  <c r="X22" i="6" s="1"/>
  <c r="T22" i="6"/>
  <c r="Q22" i="6"/>
  <c r="P22" i="6"/>
  <c r="O22" i="6"/>
  <c r="N22" i="6"/>
  <c r="M22" i="6"/>
  <c r="L22" i="6"/>
  <c r="G22" i="6"/>
  <c r="F22" i="6"/>
  <c r="E22" i="6"/>
  <c r="W21" i="6"/>
  <c r="U21" i="6"/>
  <c r="X21" i="6" s="1"/>
  <c r="T21" i="6"/>
  <c r="Q21" i="6"/>
  <c r="P21" i="6"/>
  <c r="O21" i="6"/>
  <c r="N21" i="6"/>
  <c r="M21" i="6"/>
  <c r="Z21" i="6" s="1"/>
  <c r="L21" i="6"/>
  <c r="R22" i="6" s="1"/>
  <c r="G21" i="6"/>
  <c r="F21" i="6"/>
  <c r="E21" i="6"/>
  <c r="W20" i="6"/>
  <c r="U20" i="6"/>
  <c r="T20" i="6"/>
  <c r="Q20" i="6"/>
  <c r="P20" i="6"/>
  <c r="O20" i="6"/>
  <c r="N20" i="6"/>
  <c r="M20" i="6"/>
  <c r="L20" i="6"/>
  <c r="R20" i="6" s="1"/>
  <c r="G20" i="6"/>
  <c r="F20" i="6"/>
  <c r="E20" i="6"/>
  <c r="U19" i="6"/>
  <c r="X19" i="6" s="1"/>
  <c r="T19" i="6"/>
  <c r="W19" i="6" s="1"/>
  <c r="Q19" i="6"/>
  <c r="P19" i="6"/>
  <c r="O19" i="6"/>
  <c r="N19" i="6"/>
  <c r="M19" i="6"/>
  <c r="S19" i="6" s="1"/>
  <c r="L19" i="6"/>
  <c r="G19" i="6"/>
  <c r="F19" i="6"/>
  <c r="E19" i="6"/>
  <c r="U18" i="6"/>
  <c r="X18" i="6" s="1"/>
  <c r="T18" i="6"/>
  <c r="Q18" i="6"/>
  <c r="P18" i="6"/>
  <c r="O18" i="6"/>
  <c r="N18" i="6"/>
  <c r="M18" i="6"/>
  <c r="Z18" i="6" s="1"/>
  <c r="L18" i="6"/>
  <c r="G18" i="6"/>
  <c r="F18" i="6"/>
  <c r="E18" i="6"/>
  <c r="U17" i="6"/>
  <c r="T17" i="6"/>
  <c r="Q17" i="6"/>
  <c r="P17" i="6"/>
  <c r="O17" i="6"/>
  <c r="N17" i="6"/>
  <c r="M17" i="6"/>
  <c r="Z17" i="6" s="1"/>
  <c r="L17" i="6"/>
  <c r="G17" i="6"/>
  <c r="F17" i="6"/>
  <c r="E17" i="6"/>
  <c r="V16" i="6"/>
  <c r="U16" i="6"/>
  <c r="T16" i="6"/>
  <c r="S16" i="6"/>
  <c r="Q16" i="6"/>
  <c r="P16" i="6"/>
  <c r="O16" i="6"/>
  <c r="N16" i="6"/>
  <c r="M16" i="6"/>
  <c r="Z16" i="6" s="1"/>
  <c r="L16" i="6"/>
  <c r="R16" i="6" s="1"/>
  <c r="G16" i="6"/>
  <c r="F16" i="6"/>
  <c r="E16" i="6"/>
  <c r="Z15" i="6"/>
  <c r="V15" i="6"/>
  <c r="U15" i="6"/>
  <c r="X15" i="6" s="1"/>
  <c r="T15" i="6"/>
  <c r="W15" i="6" s="1"/>
  <c r="S15" i="6"/>
  <c r="Q15" i="6"/>
  <c r="P15" i="6"/>
  <c r="O15" i="6"/>
  <c r="N15" i="6"/>
  <c r="M15" i="6"/>
  <c r="L15" i="6"/>
  <c r="G15" i="6"/>
  <c r="F15" i="6"/>
  <c r="E15" i="6"/>
  <c r="Z14" i="6"/>
  <c r="X14" i="6"/>
  <c r="W14" i="6"/>
  <c r="V14" i="6"/>
  <c r="U14" i="6"/>
  <c r="T14" i="6"/>
  <c r="Q14" i="6"/>
  <c r="P14" i="6"/>
  <c r="O14" i="6"/>
  <c r="N14" i="6"/>
  <c r="M14" i="6"/>
  <c r="S14" i="6" s="1"/>
  <c r="L14" i="6"/>
  <c r="G14" i="6"/>
  <c r="F14" i="6"/>
  <c r="E14" i="6"/>
  <c r="U13" i="6"/>
  <c r="T13" i="6"/>
  <c r="Q13" i="6"/>
  <c r="P13" i="6"/>
  <c r="O13" i="6"/>
  <c r="N13" i="6"/>
  <c r="M13" i="6"/>
  <c r="Z13" i="6" s="1"/>
  <c r="L13" i="6"/>
  <c r="V13" i="6" s="1"/>
  <c r="G13" i="6"/>
  <c r="F13" i="6"/>
  <c r="E13" i="6"/>
  <c r="U12" i="6"/>
  <c r="X13" i="6" s="1"/>
  <c r="T12" i="6"/>
  <c r="W13" i="6" s="1"/>
  <c r="R12" i="6"/>
  <c r="Q12" i="6"/>
  <c r="P12" i="6"/>
  <c r="O12" i="6"/>
  <c r="N12" i="6"/>
  <c r="M12" i="6"/>
  <c r="Z12" i="6" s="1"/>
  <c r="L12" i="6"/>
  <c r="G12" i="6"/>
  <c r="F12" i="6"/>
  <c r="E12" i="6"/>
  <c r="U11" i="6"/>
  <c r="T11" i="6"/>
  <c r="Q11" i="6"/>
  <c r="P11" i="6"/>
  <c r="O11" i="6"/>
  <c r="N11" i="6"/>
  <c r="M11" i="6"/>
  <c r="S12" i="6" s="1"/>
  <c r="L11" i="6"/>
  <c r="G11" i="6"/>
  <c r="F11" i="6"/>
  <c r="E11" i="6"/>
  <c r="U10" i="6"/>
  <c r="T10" i="6"/>
  <c r="M10" i="6"/>
  <c r="Z10" i="6" s="1"/>
  <c r="L10" i="6"/>
  <c r="R11" i="6" s="1"/>
  <c r="K94" i="5"/>
  <c r="J94" i="5"/>
  <c r="I94" i="5"/>
  <c r="H94" i="5"/>
  <c r="D94" i="5"/>
  <c r="C94" i="5"/>
  <c r="B94" i="5"/>
  <c r="U64" i="5"/>
  <c r="T64" i="5"/>
  <c r="Q64" i="5"/>
  <c r="P64" i="5"/>
  <c r="O64" i="5"/>
  <c r="N64" i="5"/>
  <c r="M64" i="5"/>
  <c r="Z64" i="5" s="1"/>
  <c r="L64" i="5"/>
  <c r="G64" i="5"/>
  <c r="F64" i="5"/>
  <c r="E64" i="5"/>
  <c r="U34" i="5"/>
  <c r="T34" i="5"/>
  <c r="Q34" i="5"/>
  <c r="P34" i="5"/>
  <c r="O34" i="5"/>
  <c r="N34" i="5"/>
  <c r="M34" i="5"/>
  <c r="Z34" i="5" s="1"/>
  <c r="L34" i="5"/>
  <c r="G34" i="5"/>
  <c r="F34" i="5"/>
  <c r="E34" i="5"/>
  <c r="L10" i="5"/>
  <c r="M10" i="5"/>
  <c r="T10" i="5"/>
  <c r="U10" i="5"/>
  <c r="E11" i="5"/>
  <c r="F11" i="5"/>
  <c r="G11" i="5"/>
  <c r="L11" i="5"/>
  <c r="M11" i="5"/>
  <c r="Z11" i="5" s="1"/>
  <c r="N11" i="5"/>
  <c r="O11" i="5"/>
  <c r="P11" i="5"/>
  <c r="Q11" i="5"/>
  <c r="T11" i="5"/>
  <c r="U11" i="5"/>
  <c r="E12" i="5"/>
  <c r="F12" i="5"/>
  <c r="G12" i="5"/>
  <c r="L12" i="5"/>
  <c r="M12" i="5"/>
  <c r="N12" i="5"/>
  <c r="O12" i="5"/>
  <c r="P12" i="5"/>
  <c r="Q12" i="5"/>
  <c r="T12" i="5"/>
  <c r="U12" i="5"/>
  <c r="E13" i="5"/>
  <c r="F13" i="5"/>
  <c r="G13" i="5"/>
  <c r="L13" i="5"/>
  <c r="M13" i="5"/>
  <c r="N13" i="5"/>
  <c r="O13" i="5"/>
  <c r="P13" i="5"/>
  <c r="Q13" i="5"/>
  <c r="T13" i="5"/>
  <c r="U13" i="5"/>
  <c r="E14" i="5"/>
  <c r="F14" i="5"/>
  <c r="G14" i="5"/>
  <c r="L14" i="5"/>
  <c r="M14" i="5"/>
  <c r="N14" i="5"/>
  <c r="O14" i="5"/>
  <c r="P14" i="5"/>
  <c r="Q14" i="5"/>
  <c r="T14" i="5"/>
  <c r="U14" i="5"/>
  <c r="E15" i="5"/>
  <c r="F15" i="5"/>
  <c r="G15" i="5"/>
  <c r="L15" i="5"/>
  <c r="M15" i="5"/>
  <c r="Z15" i="5" s="1"/>
  <c r="N15" i="5"/>
  <c r="O15" i="5"/>
  <c r="P15" i="5"/>
  <c r="Q15" i="5"/>
  <c r="T15" i="5"/>
  <c r="U15" i="5"/>
  <c r="E16" i="5"/>
  <c r="F16" i="5"/>
  <c r="G16" i="5"/>
  <c r="L16" i="5"/>
  <c r="M16" i="5"/>
  <c r="N16" i="5"/>
  <c r="O16" i="5"/>
  <c r="P16" i="5"/>
  <c r="Q16" i="5"/>
  <c r="T16" i="5"/>
  <c r="U16" i="5"/>
  <c r="E17" i="5"/>
  <c r="F17" i="5"/>
  <c r="G17" i="5"/>
  <c r="L17" i="5"/>
  <c r="M17" i="5"/>
  <c r="N17" i="5"/>
  <c r="O17" i="5"/>
  <c r="P17" i="5"/>
  <c r="Q17" i="5"/>
  <c r="T17" i="5"/>
  <c r="U17" i="5"/>
  <c r="E18" i="5"/>
  <c r="F18" i="5"/>
  <c r="G18" i="5"/>
  <c r="L18" i="5"/>
  <c r="M18" i="5"/>
  <c r="N18" i="5"/>
  <c r="O18" i="5"/>
  <c r="P18" i="5"/>
  <c r="Q18" i="5"/>
  <c r="T18" i="5"/>
  <c r="U18" i="5"/>
  <c r="E19" i="5"/>
  <c r="F19" i="5"/>
  <c r="G19" i="5"/>
  <c r="L19" i="5"/>
  <c r="M19" i="5"/>
  <c r="Z19" i="5" s="1"/>
  <c r="N19" i="5"/>
  <c r="O19" i="5"/>
  <c r="P19" i="5"/>
  <c r="Q19" i="5"/>
  <c r="T19" i="5"/>
  <c r="U19" i="5"/>
  <c r="E20" i="5"/>
  <c r="F20" i="5"/>
  <c r="G20" i="5"/>
  <c r="L20" i="5"/>
  <c r="M20" i="5"/>
  <c r="Z20" i="5" s="1"/>
  <c r="N20" i="5"/>
  <c r="O20" i="5"/>
  <c r="P20" i="5"/>
  <c r="Q20" i="5"/>
  <c r="T20" i="5"/>
  <c r="U20" i="5"/>
  <c r="E21" i="5"/>
  <c r="F21" i="5"/>
  <c r="G21" i="5"/>
  <c r="L21" i="5"/>
  <c r="M21" i="5"/>
  <c r="N21" i="5"/>
  <c r="O21" i="5"/>
  <c r="P21" i="5"/>
  <c r="Q21" i="5"/>
  <c r="T21" i="5"/>
  <c r="U21" i="5"/>
  <c r="E22" i="5"/>
  <c r="F22" i="5"/>
  <c r="G22" i="5"/>
  <c r="L22" i="5"/>
  <c r="M22" i="5"/>
  <c r="N22" i="5"/>
  <c r="O22" i="5"/>
  <c r="P22" i="5"/>
  <c r="Q22" i="5"/>
  <c r="T22" i="5"/>
  <c r="U22" i="5"/>
  <c r="E23" i="5"/>
  <c r="F23" i="5"/>
  <c r="G23" i="5"/>
  <c r="L23" i="5"/>
  <c r="M23" i="5"/>
  <c r="Z23" i="5" s="1"/>
  <c r="N23" i="5"/>
  <c r="O23" i="5"/>
  <c r="P23" i="5"/>
  <c r="Q23" i="5"/>
  <c r="T23" i="5"/>
  <c r="U23" i="5"/>
  <c r="E24" i="5"/>
  <c r="F24" i="5"/>
  <c r="G24" i="5"/>
  <c r="L24" i="5"/>
  <c r="M24" i="5"/>
  <c r="N24" i="5"/>
  <c r="O24" i="5"/>
  <c r="P24" i="5"/>
  <c r="Q24" i="5"/>
  <c r="T24" i="5"/>
  <c r="U24" i="5"/>
  <c r="E25" i="5"/>
  <c r="F25" i="5"/>
  <c r="G25" i="5"/>
  <c r="L25" i="5"/>
  <c r="M25" i="5"/>
  <c r="N25" i="5"/>
  <c r="O25" i="5"/>
  <c r="P25" i="5"/>
  <c r="Q25" i="5"/>
  <c r="T25" i="5"/>
  <c r="U25" i="5"/>
  <c r="E26" i="5"/>
  <c r="F26" i="5"/>
  <c r="G26" i="5"/>
  <c r="L26" i="5"/>
  <c r="M26" i="5"/>
  <c r="N26" i="5"/>
  <c r="O26" i="5"/>
  <c r="P26" i="5"/>
  <c r="Q26" i="5"/>
  <c r="T26" i="5"/>
  <c r="U26" i="5"/>
  <c r="E27" i="5"/>
  <c r="F27" i="5"/>
  <c r="G27" i="5"/>
  <c r="L27" i="5"/>
  <c r="M27" i="5"/>
  <c r="Z27" i="5" s="1"/>
  <c r="N27" i="5"/>
  <c r="O27" i="5"/>
  <c r="P27" i="5"/>
  <c r="Q27" i="5"/>
  <c r="T27" i="5"/>
  <c r="U27" i="5"/>
  <c r="E28" i="5"/>
  <c r="F28" i="5"/>
  <c r="G28" i="5"/>
  <c r="L28" i="5"/>
  <c r="M28" i="5"/>
  <c r="Z28" i="5" s="1"/>
  <c r="N28" i="5"/>
  <c r="O28" i="5"/>
  <c r="P28" i="5"/>
  <c r="Q28" i="5"/>
  <c r="T28" i="5"/>
  <c r="U28" i="5"/>
  <c r="E29" i="5"/>
  <c r="F29" i="5"/>
  <c r="G29" i="5"/>
  <c r="L29" i="5"/>
  <c r="M29" i="5"/>
  <c r="N29" i="5"/>
  <c r="O29" i="5"/>
  <c r="P29" i="5"/>
  <c r="Q29" i="5"/>
  <c r="T29" i="5"/>
  <c r="U29" i="5"/>
  <c r="E30" i="5"/>
  <c r="F30" i="5"/>
  <c r="G30" i="5"/>
  <c r="L30" i="5"/>
  <c r="M30" i="5"/>
  <c r="N30" i="5"/>
  <c r="O30" i="5"/>
  <c r="P30" i="5"/>
  <c r="Q30" i="5"/>
  <c r="T30" i="5"/>
  <c r="U30" i="5"/>
  <c r="E31" i="5"/>
  <c r="F31" i="5"/>
  <c r="G31" i="5"/>
  <c r="L31" i="5"/>
  <c r="M31" i="5"/>
  <c r="Z31" i="5" s="1"/>
  <c r="N31" i="5"/>
  <c r="O31" i="5"/>
  <c r="P31" i="5"/>
  <c r="Q31" i="5"/>
  <c r="T31" i="5"/>
  <c r="U31" i="5"/>
  <c r="E32" i="5"/>
  <c r="F32" i="5"/>
  <c r="G32" i="5"/>
  <c r="L32" i="5"/>
  <c r="M32" i="5"/>
  <c r="Z32" i="5" s="1"/>
  <c r="N32" i="5"/>
  <c r="O32" i="5"/>
  <c r="P32" i="5"/>
  <c r="Q32" i="5"/>
  <c r="T32" i="5"/>
  <c r="U32" i="5"/>
  <c r="K93" i="5"/>
  <c r="Q94" i="5" s="1"/>
  <c r="J93" i="5"/>
  <c r="P94" i="5" s="1"/>
  <c r="I93" i="5"/>
  <c r="H93" i="5"/>
  <c r="D93" i="5"/>
  <c r="C93" i="5"/>
  <c r="B93" i="5"/>
  <c r="U63" i="5"/>
  <c r="T63" i="5"/>
  <c r="Q63" i="5"/>
  <c r="P63" i="5"/>
  <c r="O63" i="5"/>
  <c r="N63" i="5"/>
  <c r="M63" i="5"/>
  <c r="Z63" i="5" s="1"/>
  <c r="L63" i="5"/>
  <c r="G63" i="5"/>
  <c r="F63" i="5"/>
  <c r="E63" i="5"/>
  <c r="E33" i="5"/>
  <c r="U33" i="5"/>
  <c r="T33" i="5"/>
  <c r="Q33" i="5"/>
  <c r="P33" i="5"/>
  <c r="O33" i="5"/>
  <c r="N33" i="5"/>
  <c r="M33" i="5"/>
  <c r="Z33" i="5" s="1"/>
  <c r="L33" i="5"/>
  <c r="G33" i="5"/>
  <c r="F33" i="5"/>
  <c r="K92" i="5"/>
  <c r="J92" i="5"/>
  <c r="I92" i="5"/>
  <c r="H92" i="5"/>
  <c r="D92" i="5"/>
  <c r="C92" i="5"/>
  <c r="B92" i="5"/>
  <c r="U62" i="5"/>
  <c r="T62" i="5"/>
  <c r="Q62" i="5"/>
  <c r="P62" i="5"/>
  <c r="O62" i="5"/>
  <c r="N62" i="5"/>
  <c r="M62" i="5"/>
  <c r="L62" i="5"/>
  <c r="G62" i="5"/>
  <c r="F62" i="5"/>
  <c r="E62" i="5"/>
  <c r="H71" i="5"/>
  <c r="I71" i="5"/>
  <c r="J71" i="5"/>
  <c r="K71" i="5"/>
  <c r="H72" i="5"/>
  <c r="I72" i="5"/>
  <c r="J72" i="5"/>
  <c r="K72" i="5"/>
  <c r="H73" i="5"/>
  <c r="I73" i="5"/>
  <c r="J73" i="5"/>
  <c r="K73" i="5"/>
  <c r="H74" i="5"/>
  <c r="I74" i="5"/>
  <c r="J74" i="5"/>
  <c r="K74" i="5"/>
  <c r="H75" i="5"/>
  <c r="I75" i="5"/>
  <c r="J75" i="5"/>
  <c r="K75" i="5"/>
  <c r="H76" i="5"/>
  <c r="I76" i="5"/>
  <c r="J76" i="5"/>
  <c r="K76" i="5"/>
  <c r="H77" i="5"/>
  <c r="I77" i="5"/>
  <c r="J77" i="5"/>
  <c r="K77" i="5"/>
  <c r="H78" i="5"/>
  <c r="I78" i="5"/>
  <c r="J78" i="5"/>
  <c r="K78" i="5"/>
  <c r="H79" i="5"/>
  <c r="I79" i="5"/>
  <c r="J79" i="5"/>
  <c r="K79" i="5"/>
  <c r="H80" i="5"/>
  <c r="I80" i="5"/>
  <c r="J80" i="5"/>
  <c r="K80" i="5"/>
  <c r="H81" i="5"/>
  <c r="I81" i="5"/>
  <c r="J81" i="5"/>
  <c r="K81" i="5"/>
  <c r="H82" i="5"/>
  <c r="I82" i="5"/>
  <c r="J82" i="5"/>
  <c r="K82" i="5"/>
  <c r="H83" i="5"/>
  <c r="I83" i="5"/>
  <c r="J83" i="5"/>
  <c r="K83" i="5"/>
  <c r="H84" i="5"/>
  <c r="I84" i="5"/>
  <c r="J84" i="5"/>
  <c r="K84" i="5"/>
  <c r="H85" i="5"/>
  <c r="I85" i="5"/>
  <c r="J85" i="5"/>
  <c r="K85" i="5"/>
  <c r="H86" i="5"/>
  <c r="I86" i="5"/>
  <c r="J86" i="5"/>
  <c r="K86" i="5"/>
  <c r="H87" i="5"/>
  <c r="I87" i="5"/>
  <c r="J87" i="5"/>
  <c r="K87" i="5"/>
  <c r="H88" i="5"/>
  <c r="I88" i="5"/>
  <c r="J88" i="5"/>
  <c r="K88" i="5"/>
  <c r="H89" i="5"/>
  <c r="I89" i="5"/>
  <c r="J89" i="5"/>
  <c r="K89" i="5"/>
  <c r="H90" i="5"/>
  <c r="I90" i="5"/>
  <c r="J90" i="5"/>
  <c r="K90" i="5"/>
  <c r="H91" i="5"/>
  <c r="I91" i="5"/>
  <c r="J91" i="5"/>
  <c r="K91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J70" i="5"/>
  <c r="K70" i="5"/>
  <c r="I70" i="5"/>
  <c r="H70" i="5"/>
  <c r="C70" i="5"/>
  <c r="D70" i="5"/>
  <c r="B7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L41" i="5"/>
  <c r="M41" i="5"/>
  <c r="L42" i="5"/>
  <c r="M42" i="5"/>
  <c r="Z42" i="5" s="1"/>
  <c r="L43" i="5"/>
  <c r="M43" i="5"/>
  <c r="L44" i="5"/>
  <c r="M44" i="5"/>
  <c r="Z44" i="5" s="1"/>
  <c r="L45" i="5"/>
  <c r="M45" i="5"/>
  <c r="L46" i="5"/>
  <c r="M46" i="5"/>
  <c r="L47" i="5"/>
  <c r="M47" i="5"/>
  <c r="L48" i="5"/>
  <c r="M48" i="5"/>
  <c r="Z48" i="5" s="1"/>
  <c r="L49" i="5"/>
  <c r="M49" i="5"/>
  <c r="L50" i="5"/>
  <c r="M50" i="5"/>
  <c r="Z50" i="5" s="1"/>
  <c r="L51" i="5"/>
  <c r="M51" i="5"/>
  <c r="L52" i="5"/>
  <c r="M52" i="5"/>
  <c r="Z52" i="5" s="1"/>
  <c r="L53" i="5"/>
  <c r="M53" i="5"/>
  <c r="L54" i="5"/>
  <c r="M54" i="5"/>
  <c r="L55" i="5"/>
  <c r="M55" i="5"/>
  <c r="L56" i="5"/>
  <c r="M56" i="5"/>
  <c r="Z56" i="5" s="1"/>
  <c r="L57" i="5"/>
  <c r="M57" i="5"/>
  <c r="L58" i="5"/>
  <c r="M58" i="5"/>
  <c r="Z58" i="5" s="1"/>
  <c r="L59" i="5"/>
  <c r="M59" i="5"/>
  <c r="L60" i="5"/>
  <c r="M60" i="5"/>
  <c r="Z60" i="5" s="1"/>
  <c r="L61" i="5"/>
  <c r="M61" i="5"/>
  <c r="U40" i="5"/>
  <c r="T40" i="5"/>
  <c r="M40" i="5"/>
  <c r="Z40" i="5" s="1"/>
  <c r="L40" i="5"/>
  <c r="Q61" i="5"/>
  <c r="P61" i="5"/>
  <c r="O61" i="5"/>
  <c r="N61" i="5"/>
  <c r="Q60" i="5"/>
  <c r="P60" i="5"/>
  <c r="O60" i="5"/>
  <c r="N60" i="5"/>
  <c r="Q59" i="5"/>
  <c r="P59" i="5"/>
  <c r="O59" i="5"/>
  <c r="N59" i="5"/>
  <c r="Q58" i="5"/>
  <c r="P58" i="5"/>
  <c r="O58" i="5"/>
  <c r="N58" i="5"/>
  <c r="Q57" i="5"/>
  <c r="P57" i="5"/>
  <c r="O57" i="5"/>
  <c r="N57" i="5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2" i="5"/>
  <c r="P52" i="5"/>
  <c r="O52" i="5"/>
  <c r="N52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E41" i="5"/>
  <c r="G61" i="5"/>
  <c r="F61" i="5"/>
  <c r="E61" i="5"/>
  <c r="G60" i="5"/>
  <c r="F60" i="5"/>
  <c r="E60" i="5"/>
  <c r="G59" i="5"/>
  <c r="F59" i="5"/>
  <c r="E59" i="5"/>
  <c r="G58" i="5"/>
  <c r="F58" i="5"/>
  <c r="E58" i="5"/>
  <c r="G57" i="5"/>
  <c r="F57" i="5"/>
  <c r="E57" i="5"/>
  <c r="G56" i="5"/>
  <c r="F56" i="5"/>
  <c r="E56" i="5"/>
  <c r="G55" i="5"/>
  <c r="F55" i="5"/>
  <c r="E55" i="5"/>
  <c r="G54" i="5"/>
  <c r="F54" i="5"/>
  <c r="E54" i="5"/>
  <c r="G53" i="5"/>
  <c r="F53" i="5"/>
  <c r="E53" i="5"/>
  <c r="G52" i="5"/>
  <c r="F52" i="5"/>
  <c r="E52" i="5"/>
  <c r="G51" i="5"/>
  <c r="F51" i="5"/>
  <c r="E51" i="5"/>
  <c r="G50" i="5"/>
  <c r="F50" i="5"/>
  <c r="E50" i="5"/>
  <c r="G49" i="5"/>
  <c r="F49" i="5"/>
  <c r="E49" i="5"/>
  <c r="G48" i="5"/>
  <c r="F48" i="5"/>
  <c r="E48" i="5"/>
  <c r="G47" i="5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S90" i="7" l="1"/>
  <c r="W94" i="7"/>
  <c r="R92" i="7"/>
  <c r="W89" i="7"/>
  <c r="X80" i="7"/>
  <c r="Z88" i="7"/>
  <c r="AA88" i="7" s="1"/>
  <c r="Y63" i="7"/>
  <c r="R81" i="7"/>
  <c r="Z77" i="7"/>
  <c r="Y51" i="7"/>
  <c r="Y90" i="7"/>
  <c r="R74" i="7"/>
  <c r="X93" i="7"/>
  <c r="Y53" i="7"/>
  <c r="S78" i="7"/>
  <c r="R79" i="7"/>
  <c r="Z89" i="7"/>
  <c r="X78" i="7"/>
  <c r="V76" i="7"/>
  <c r="Y77" i="7" s="1"/>
  <c r="S81" i="7"/>
  <c r="Z78" i="7"/>
  <c r="X73" i="7"/>
  <c r="AA76" i="7"/>
  <c r="AA77" i="7"/>
  <c r="S89" i="7"/>
  <c r="Y34" i="7"/>
  <c r="Y23" i="7"/>
  <c r="S72" i="7"/>
  <c r="R75" i="7"/>
  <c r="S77" i="7"/>
  <c r="X92" i="7"/>
  <c r="W85" i="7"/>
  <c r="V71" i="7"/>
  <c r="Y71" i="7" s="1"/>
  <c r="Y16" i="7"/>
  <c r="R93" i="7"/>
  <c r="AA72" i="7"/>
  <c r="X74" i="7"/>
  <c r="R87" i="7"/>
  <c r="R91" i="7"/>
  <c r="Y27" i="7"/>
  <c r="W83" i="7"/>
  <c r="Z90" i="7"/>
  <c r="AA90" i="7" s="1"/>
  <c r="Y12" i="7"/>
  <c r="X76" i="7"/>
  <c r="W76" i="7"/>
  <c r="W87" i="7"/>
  <c r="Y17" i="7"/>
  <c r="X88" i="7"/>
  <c r="X82" i="7"/>
  <c r="AA23" i="7"/>
  <c r="AA83" i="7"/>
  <c r="AA89" i="7"/>
  <c r="AA84" i="7"/>
  <c r="S86" i="7"/>
  <c r="Z86" i="7"/>
  <c r="AA87" i="7" s="1"/>
  <c r="V86" i="7"/>
  <c r="Y24" i="7"/>
  <c r="V81" i="7"/>
  <c r="AA16" i="7"/>
  <c r="Z70" i="7"/>
  <c r="AA71" i="7" s="1"/>
  <c r="V70" i="7"/>
  <c r="W77" i="7"/>
  <c r="AA33" i="7"/>
  <c r="AA32" i="7"/>
  <c r="AA30" i="7"/>
  <c r="S87" i="7"/>
  <c r="X89" i="7"/>
  <c r="X90" i="7"/>
  <c r="Y76" i="7"/>
  <c r="S80" i="7"/>
  <c r="Z80" i="7"/>
  <c r="V80" i="7"/>
  <c r="S79" i="7"/>
  <c r="V79" i="7"/>
  <c r="Y79" i="7" s="1"/>
  <c r="Z79" i="7"/>
  <c r="V87" i="7"/>
  <c r="W72" i="7"/>
  <c r="R82" i="7"/>
  <c r="AA17" i="7"/>
  <c r="AA18" i="7"/>
  <c r="S71" i="7"/>
  <c r="AA54" i="7"/>
  <c r="Y48" i="7"/>
  <c r="W90" i="7"/>
  <c r="V94" i="7"/>
  <c r="Y19" i="7"/>
  <c r="Z93" i="7"/>
  <c r="V93" i="7"/>
  <c r="S93" i="7"/>
  <c r="R76" i="7"/>
  <c r="S74" i="7"/>
  <c r="Z74" i="7"/>
  <c r="V74" i="7"/>
  <c r="S94" i="7"/>
  <c r="AA78" i="7"/>
  <c r="V75" i="7"/>
  <c r="X83" i="7"/>
  <c r="X84" i="7"/>
  <c r="S91" i="7"/>
  <c r="V91" i="7"/>
  <c r="Y91" i="7" s="1"/>
  <c r="Z91" i="7"/>
  <c r="AA91" i="7" s="1"/>
  <c r="S73" i="7"/>
  <c r="Z73" i="7"/>
  <c r="AA73" i="7" s="1"/>
  <c r="V73" i="7"/>
  <c r="Y73" i="7" s="1"/>
  <c r="AA59" i="7"/>
  <c r="Y31" i="7"/>
  <c r="V88" i="7"/>
  <c r="W88" i="7"/>
  <c r="AA49" i="7"/>
  <c r="Y60" i="7"/>
  <c r="S92" i="7"/>
  <c r="Z92" i="7"/>
  <c r="V92" i="7"/>
  <c r="Y92" i="7" s="1"/>
  <c r="R86" i="7"/>
  <c r="AA57" i="7"/>
  <c r="AA56" i="7"/>
  <c r="AA52" i="7"/>
  <c r="AA42" i="7"/>
  <c r="Y55" i="7"/>
  <c r="AA45" i="7"/>
  <c r="AA44" i="7"/>
  <c r="W82" i="7"/>
  <c r="W93" i="7"/>
  <c r="AA47" i="7"/>
  <c r="Y89" i="7"/>
  <c r="Y43" i="7"/>
  <c r="AA28" i="7"/>
  <c r="V82" i="7"/>
  <c r="R80" i="7"/>
  <c r="S85" i="7"/>
  <c r="V85" i="7"/>
  <c r="Y85" i="7" s="1"/>
  <c r="Z85" i="7"/>
  <c r="AA85" i="7" s="1"/>
  <c r="AA21" i="7"/>
  <c r="AA20" i="7"/>
  <c r="AA82" i="7"/>
  <c r="R83" i="7"/>
  <c r="R89" i="7"/>
  <c r="AA13" i="7"/>
  <c r="W47" i="6"/>
  <c r="S60" i="6"/>
  <c r="Y61" i="6"/>
  <c r="U85" i="6"/>
  <c r="Y58" i="6"/>
  <c r="S43" i="6"/>
  <c r="X46" i="6"/>
  <c r="X47" i="6"/>
  <c r="X56" i="6"/>
  <c r="W64" i="6"/>
  <c r="M77" i="6"/>
  <c r="V77" i="6" s="1"/>
  <c r="S44" i="6"/>
  <c r="R52" i="6"/>
  <c r="X63" i="6"/>
  <c r="X64" i="6"/>
  <c r="S51" i="6"/>
  <c r="S52" i="6"/>
  <c r="R62" i="6"/>
  <c r="Y63" i="6"/>
  <c r="Y64" i="6"/>
  <c r="U77" i="6"/>
  <c r="X77" i="6" s="1"/>
  <c r="T84" i="6"/>
  <c r="W85" i="6" s="1"/>
  <c r="U90" i="6"/>
  <c r="X90" i="6" s="1"/>
  <c r="S46" i="6"/>
  <c r="W49" i="6"/>
  <c r="S50" i="6"/>
  <c r="AA53" i="6"/>
  <c r="V57" i="6"/>
  <c r="Y57" i="6" s="1"/>
  <c r="S58" i="6"/>
  <c r="P75" i="6"/>
  <c r="P80" i="6"/>
  <c r="N87" i="6"/>
  <c r="X49" i="6"/>
  <c r="S55" i="6"/>
  <c r="W58" i="6"/>
  <c r="W59" i="6"/>
  <c r="M74" i="6"/>
  <c r="U79" i="6"/>
  <c r="U84" i="6"/>
  <c r="M92" i="6"/>
  <c r="S41" i="6"/>
  <c r="Y46" i="6"/>
  <c r="X58" i="6"/>
  <c r="X59" i="6"/>
  <c r="S61" i="6"/>
  <c r="V49" i="6"/>
  <c r="Y49" i="6" s="1"/>
  <c r="V50" i="6"/>
  <c r="Y50" i="6" s="1"/>
  <c r="Z58" i="6"/>
  <c r="X60" i="6"/>
  <c r="R63" i="6"/>
  <c r="R64" i="6"/>
  <c r="U89" i="6"/>
  <c r="W52" i="6"/>
  <c r="S57" i="6"/>
  <c r="Z60" i="6"/>
  <c r="S64" i="6"/>
  <c r="Q81" i="6"/>
  <c r="M91" i="6"/>
  <c r="Z91" i="6" s="1"/>
  <c r="O94" i="6"/>
  <c r="X44" i="6"/>
  <c r="X51" i="6"/>
  <c r="X52" i="6"/>
  <c r="L75" i="6"/>
  <c r="P78" i="6"/>
  <c r="P83" i="6"/>
  <c r="P92" i="6"/>
  <c r="V44" i="6"/>
  <c r="Y45" i="6" s="1"/>
  <c r="R50" i="6"/>
  <c r="V51" i="6"/>
  <c r="V52" i="6"/>
  <c r="Y52" i="6" s="1"/>
  <c r="S53" i="6"/>
  <c r="W54" i="6"/>
  <c r="R58" i="6"/>
  <c r="M75" i="6"/>
  <c r="M85" i="6"/>
  <c r="L93" i="6"/>
  <c r="V93" i="6" s="1"/>
  <c r="Y93" i="6" s="1"/>
  <c r="Q94" i="6"/>
  <c r="G89" i="6"/>
  <c r="AA58" i="6"/>
  <c r="E77" i="6"/>
  <c r="G85" i="6"/>
  <c r="E87" i="6"/>
  <c r="G91" i="6"/>
  <c r="F77" i="6"/>
  <c r="F88" i="6"/>
  <c r="AA62" i="6"/>
  <c r="G77" i="6"/>
  <c r="F83" i="6"/>
  <c r="E71" i="6"/>
  <c r="F74" i="6"/>
  <c r="F79" i="6"/>
  <c r="G82" i="6"/>
  <c r="E84" i="6"/>
  <c r="E90" i="6"/>
  <c r="AA41" i="6"/>
  <c r="F71" i="6"/>
  <c r="G79" i="6"/>
  <c r="F84" i="6"/>
  <c r="AA13" i="6"/>
  <c r="S20" i="6"/>
  <c r="X23" i="6"/>
  <c r="AA28" i="6"/>
  <c r="X32" i="6"/>
  <c r="T70" i="6"/>
  <c r="N71" i="6"/>
  <c r="T73" i="6"/>
  <c r="L74" i="6"/>
  <c r="V74" i="6" s="1"/>
  <c r="U83" i="6"/>
  <c r="O87" i="6"/>
  <c r="O92" i="6"/>
  <c r="R14" i="6"/>
  <c r="Q74" i="6"/>
  <c r="U78" i="6"/>
  <c r="X79" i="6" s="1"/>
  <c r="R81" i="6"/>
  <c r="L83" i="6"/>
  <c r="R83" i="6" s="1"/>
  <c r="M86" i="6"/>
  <c r="S87" i="6" s="1"/>
  <c r="P87" i="6"/>
  <c r="Q92" i="6"/>
  <c r="Y15" i="6"/>
  <c r="W16" i="6"/>
  <c r="R28" i="6"/>
  <c r="X33" i="6"/>
  <c r="P74" i="6"/>
  <c r="L86" i="6"/>
  <c r="U87" i="6"/>
  <c r="X88" i="6" s="1"/>
  <c r="V10" i="6"/>
  <c r="W11" i="6"/>
  <c r="AA15" i="6"/>
  <c r="X16" i="6"/>
  <c r="S17" i="6"/>
  <c r="W18" i="6"/>
  <c r="V22" i="6"/>
  <c r="S28" i="6"/>
  <c r="R29" i="6"/>
  <c r="R30" i="6"/>
  <c r="Y33" i="6"/>
  <c r="W34" i="6"/>
  <c r="U73" i="6"/>
  <c r="X73" i="6" s="1"/>
  <c r="N81" i="6"/>
  <c r="P82" i="6"/>
  <c r="M82" i="6"/>
  <c r="Z82" i="6" s="1"/>
  <c r="P86" i="6"/>
  <c r="T90" i="6"/>
  <c r="Q91" i="6"/>
  <c r="X11" i="6"/>
  <c r="S13" i="6"/>
  <c r="Y16" i="6"/>
  <c r="W17" i="6"/>
  <c r="AA25" i="6"/>
  <c r="AA29" i="6"/>
  <c r="S31" i="6"/>
  <c r="X34" i="6"/>
  <c r="N82" i="6"/>
  <c r="X85" i="6"/>
  <c r="Q86" i="6"/>
  <c r="Y28" i="6"/>
  <c r="X12" i="6"/>
  <c r="R15" i="6"/>
  <c r="V25" i="6"/>
  <c r="V26" i="6"/>
  <c r="Y27" i="6" s="1"/>
  <c r="S32" i="6"/>
  <c r="T72" i="6"/>
  <c r="T79" i="6"/>
  <c r="W79" i="6" s="1"/>
  <c r="O81" i="6"/>
  <c r="U82" i="6"/>
  <c r="N84" i="6"/>
  <c r="R93" i="6"/>
  <c r="X20" i="6"/>
  <c r="R21" i="6"/>
  <c r="S27" i="6"/>
  <c r="Q76" i="6"/>
  <c r="M80" i="6"/>
  <c r="S81" i="6" s="1"/>
  <c r="P81" i="6"/>
  <c r="Q85" i="6"/>
  <c r="R88" i="6"/>
  <c r="V20" i="6"/>
  <c r="W27" i="6"/>
  <c r="M76" i="6"/>
  <c r="Z76" i="6" s="1"/>
  <c r="L80" i="6"/>
  <c r="U81" i="6"/>
  <c r="P84" i="6"/>
  <c r="O88" i="6"/>
  <c r="N93" i="6"/>
  <c r="P94" i="6"/>
  <c r="M94" i="6"/>
  <c r="Z94" i="6" s="1"/>
  <c r="X27" i="6"/>
  <c r="W28" i="6"/>
  <c r="M71" i="6"/>
  <c r="V71" i="6" s="1"/>
  <c r="Q75" i="6"/>
  <c r="N76" i="6"/>
  <c r="L87" i="6"/>
  <c r="P89" i="6"/>
  <c r="Q93" i="6"/>
  <c r="N94" i="6"/>
  <c r="AA27" i="6"/>
  <c r="X71" i="6"/>
  <c r="V12" i="6"/>
  <c r="Y12" i="6" s="1"/>
  <c r="R17" i="6"/>
  <c r="R18" i="6"/>
  <c r="V21" i="6"/>
  <c r="W22" i="6"/>
  <c r="X28" i="6"/>
  <c r="S29" i="6"/>
  <c r="W30" i="6"/>
  <c r="V34" i="6"/>
  <c r="Y34" i="6" s="1"/>
  <c r="P71" i="6"/>
  <c r="O74" i="6"/>
  <c r="O75" i="6"/>
  <c r="U76" i="6"/>
  <c r="X76" i="6" s="1"/>
  <c r="N78" i="6"/>
  <c r="Q80" i="6"/>
  <c r="M87" i="6"/>
  <c r="Q88" i="6"/>
  <c r="X89" i="6"/>
  <c r="O93" i="6"/>
  <c r="U94" i="6"/>
  <c r="X94" i="6" s="1"/>
  <c r="AA16" i="6"/>
  <c r="F80" i="6"/>
  <c r="G88" i="6"/>
  <c r="F72" i="6"/>
  <c r="G87" i="6"/>
  <c r="G72" i="6"/>
  <c r="E93" i="6"/>
  <c r="AA26" i="6"/>
  <c r="F94" i="6"/>
  <c r="G93" i="6"/>
  <c r="AA17" i="6"/>
  <c r="Z73" i="6"/>
  <c r="Z88" i="6"/>
  <c r="AA88" i="6" s="1"/>
  <c r="AA22" i="6"/>
  <c r="F76" i="6"/>
  <c r="Z79" i="6"/>
  <c r="E82" i="6"/>
  <c r="G84" i="6"/>
  <c r="AA14" i="6"/>
  <c r="G74" i="6"/>
  <c r="E81" i="6"/>
  <c r="F90" i="6"/>
  <c r="E73" i="6"/>
  <c r="E74" i="6"/>
  <c r="Z85" i="6"/>
  <c r="E88" i="6"/>
  <c r="G90" i="6"/>
  <c r="F73" i="6"/>
  <c r="E79" i="6"/>
  <c r="G80" i="6"/>
  <c r="G81" i="6"/>
  <c r="S74" i="6"/>
  <c r="Z74" i="6"/>
  <c r="Z87" i="6"/>
  <c r="V87" i="6"/>
  <c r="V89" i="6"/>
  <c r="S89" i="6"/>
  <c r="Z89" i="6"/>
  <c r="AA30" i="6"/>
  <c r="Z81" i="6"/>
  <c r="V81" i="6"/>
  <c r="Y14" i="6"/>
  <c r="AA54" i="6"/>
  <c r="Y26" i="6"/>
  <c r="AA18" i="6"/>
  <c r="R89" i="6"/>
  <c r="Z93" i="6"/>
  <c r="S93" i="6"/>
  <c r="Y62" i="6"/>
  <c r="AA42" i="6"/>
  <c r="Z83" i="6"/>
  <c r="R76" i="6"/>
  <c r="X72" i="6"/>
  <c r="W91" i="6"/>
  <c r="Y25" i="6"/>
  <c r="Z75" i="6"/>
  <c r="V75" i="6"/>
  <c r="S75" i="6"/>
  <c r="X78" i="6"/>
  <c r="Y60" i="6"/>
  <c r="R71" i="6"/>
  <c r="R82" i="6"/>
  <c r="S92" i="6"/>
  <c r="Z92" i="6"/>
  <c r="V92" i="6"/>
  <c r="R19" i="6"/>
  <c r="R31" i="6"/>
  <c r="V17" i="6"/>
  <c r="Y17" i="6" s="1"/>
  <c r="V29" i="6"/>
  <c r="Y29" i="6" s="1"/>
  <c r="V41" i="6"/>
  <c r="Y41" i="6" s="1"/>
  <c r="V53" i="6"/>
  <c r="L72" i="6"/>
  <c r="R72" i="6" s="1"/>
  <c r="V73" i="6"/>
  <c r="T74" i="6"/>
  <c r="W74" i="6" s="1"/>
  <c r="F75" i="6"/>
  <c r="N77" i="6"/>
  <c r="L78" i="6"/>
  <c r="R78" i="6" s="1"/>
  <c r="T80" i="6"/>
  <c r="F81" i="6"/>
  <c r="N83" i="6"/>
  <c r="L84" i="6"/>
  <c r="R84" i="6" s="1"/>
  <c r="T86" i="6"/>
  <c r="W86" i="6" s="1"/>
  <c r="F87" i="6"/>
  <c r="N89" i="6"/>
  <c r="L90" i="6"/>
  <c r="R90" i="6" s="1"/>
  <c r="T92" i="6"/>
  <c r="W92" i="6" s="1"/>
  <c r="F93" i="6"/>
  <c r="Z11" i="6"/>
  <c r="AA11" i="6" s="1"/>
  <c r="Z23" i="6"/>
  <c r="AA23" i="6" s="1"/>
  <c r="Z20" i="6"/>
  <c r="S21" i="6"/>
  <c r="Z32" i="6"/>
  <c r="AA32" i="6" s="1"/>
  <c r="S33" i="6"/>
  <c r="Z44" i="6"/>
  <c r="S45" i="6"/>
  <c r="AA49" i="6"/>
  <c r="Z56" i="6"/>
  <c r="AA61" i="6"/>
  <c r="O71" i="6"/>
  <c r="M72" i="6"/>
  <c r="U74" i="6"/>
  <c r="O77" i="6"/>
  <c r="M78" i="6"/>
  <c r="U80" i="6"/>
  <c r="X80" i="6" s="1"/>
  <c r="O83" i="6"/>
  <c r="M84" i="6"/>
  <c r="U86" i="6"/>
  <c r="X86" i="6" s="1"/>
  <c r="O89" i="6"/>
  <c r="M90" i="6"/>
  <c r="U92" i="6"/>
  <c r="X92" i="6" s="1"/>
  <c r="W12" i="6"/>
  <c r="X17" i="6"/>
  <c r="V19" i="6"/>
  <c r="W24" i="6"/>
  <c r="X29" i="6"/>
  <c r="V31" i="6"/>
  <c r="V43" i="6"/>
  <c r="W48" i="6"/>
  <c r="Z51" i="6"/>
  <c r="AA51" i="6" s="1"/>
  <c r="X53" i="6"/>
  <c r="V55" i="6"/>
  <c r="Y56" i="6" s="1"/>
  <c r="W60" i="6"/>
  <c r="Z63" i="6"/>
  <c r="AA63" i="6" s="1"/>
  <c r="L73" i="6"/>
  <c r="T75" i="6"/>
  <c r="L79" i="6"/>
  <c r="T81" i="6"/>
  <c r="W81" i="6" s="1"/>
  <c r="L85" i="6"/>
  <c r="T87" i="6"/>
  <c r="L91" i="6"/>
  <c r="T93" i="6"/>
  <c r="S11" i="6"/>
  <c r="R42" i="6"/>
  <c r="S59" i="6"/>
  <c r="O78" i="6"/>
  <c r="Q83" i="6"/>
  <c r="O84" i="6"/>
  <c r="S88" i="6"/>
  <c r="Q89" i="6"/>
  <c r="R13" i="6"/>
  <c r="S18" i="6"/>
  <c r="R25" i="6"/>
  <c r="S30" i="6"/>
  <c r="S42" i="6"/>
  <c r="R49" i="6"/>
  <c r="S54" i="6"/>
  <c r="R61" i="6"/>
  <c r="N73" i="6"/>
  <c r="T76" i="6"/>
  <c r="N79" i="6"/>
  <c r="T82" i="6"/>
  <c r="N85" i="6"/>
  <c r="T88" i="6"/>
  <c r="N91" i="6"/>
  <c r="T94" i="6"/>
  <c r="R54" i="6"/>
  <c r="Q71" i="6"/>
  <c r="Q77" i="6"/>
  <c r="Q72" i="6"/>
  <c r="O73" i="6"/>
  <c r="Q78" i="6"/>
  <c r="O79" i="6"/>
  <c r="Q84" i="6"/>
  <c r="O85" i="6"/>
  <c r="Q90" i="6"/>
  <c r="O91" i="6"/>
  <c r="V11" i="6"/>
  <c r="Y11" i="6" s="1"/>
  <c r="Z19" i="6"/>
  <c r="AA19" i="6" s="1"/>
  <c r="V23" i="6"/>
  <c r="Y23" i="6" s="1"/>
  <c r="Z31" i="6"/>
  <c r="AA31" i="6" s="1"/>
  <c r="Z43" i="6"/>
  <c r="AA43" i="6" s="1"/>
  <c r="V47" i="6"/>
  <c r="Y47" i="6" s="1"/>
  <c r="Z55" i="6"/>
  <c r="AA55" i="6" s="1"/>
  <c r="V59" i="6"/>
  <c r="Y59" i="6" s="1"/>
  <c r="T71" i="6"/>
  <c r="P73" i="6"/>
  <c r="N74" i="6"/>
  <c r="V76" i="6"/>
  <c r="T77" i="6"/>
  <c r="W78" i="6" s="1"/>
  <c r="P79" i="6"/>
  <c r="N80" i="6"/>
  <c r="T83" i="6"/>
  <c r="P85" i="6"/>
  <c r="N86" i="6"/>
  <c r="V88" i="6"/>
  <c r="Y88" i="6" s="1"/>
  <c r="T89" i="6"/>
  <c r="P91" i="6"/>
  <c r="N92" i="6"/>
  <c r="V94" i="6"/>
  <c r="S23" i="6"/>
  <c r="S47" i="6"/>
  <c r="O72" i="6"/>
  <c r="S76" i="6"/>
  <c r="O90" i="6"/>
  <c r="V18" i="6"/>
  <c r="Y18" i="6" s="1"/>
  <c r="V30" i="6"/>
  <c r="Y30" i="6" s="1"/>
  <c r="V42" i="6"/>
  <c r="Y42" i="6" s="1"/>
  <c r="V54" i="6"/>
  <c r="M70" i="6"/>
  <c r="Q73" i="6"/>
  <c r="S22" i="6"/>
  <c r="S34" i="6"/>
  <c r="Z45" i="6"/>
  <c r="Z47" i="6"/>
  <c r="AA47" i="6" s="1"/>
  <c r="Z59" i="6"/>
  <c r="AA59" i="6" s="1"/>
  <c r="U94" i="5"/>
  <c r="E94" i="5"/>
  <c r="V12" i="5"/>
  <c r="N87" i="5"/>
  <c r="N84" i="5"/>
  <c r="N81" i="5"/>
  <c r="N78" i="5"/>
  <c r="N75" i="5"/>
  <c r="N72" i="5"/>
  <c r="R64" i="5"/>
  <c r="F94" i="5"/>
  <c r="O87" i="5"/>
  <c r="O81" i="5"/>
  <c r="O75" i="5"/>
  <c r="O72" i="5"/>
  <c r="N94" i="5"/>
  <c r="O94" i="5"/>
  <c r="G94" i="5"/>
  <c r="AA64" i="5"/>
  <c r="T94" i="5"/>
  <c r="W64" i="5"/>
  <c r="L94" i="5"/>
  <c r="X64" i="5"/>
  <c r="M94" i="5"/>
  <c r="X21" i="5"/>
  <c r="W20" i="5"/>
  <c r="S16" i="5"/>
  <c r="W34" i="5"/>
  <c r="S64" i="5"/>
  <c r="X34" i="5"/>
  <c r="P81" i="5"/>
  <c r="V64" i="5"/>
  <c r="R63" i="5"/>
  <c r="R34" i="5"/>
  <c r="O83" i="5"/>
  <c r="O74" i="5"/>
  <c r="W17" i="5"/>
  <c r="AA34" i="5"/>
  <c r="N86" i="5"/>
  <c r="N83" i="5"/>
  <c r="N74" i="5"/>
  <c r="V34" i="5"/>
  <c r="X25" i="5"/>
  <c r="W24" i="5"/>
  <c r="V15" i="5"/>
  <c r="S34" i="5"/>
  <c r="Z16" i="5"/>
  <c r="AA16" i="5" s="1"/>
  <c r="X31" i="5"/>
  <c r="W30" i="5"/>
  <c r="Q82" i="5"/>
  <c r="Q76" i="5"/>
  <c r="P91" i="5"/>
  <c r="P85" i="5"/>
  <c r="P79" i="5"/>
  <c r="P76" i="5"/>
  <c r="P73" i="5"/>
  <c r="V27" i="5"/>
  <c r="R11" i="5"/>
  <c r="W63" i="5"/>
  <c r="X14" i="5"/>
  <c r="W13" i="5"/>
  <c r="X19" i="5"/>
  <c r="O91" i="5"/>
  <c r="O73" i="5"/>
  <c r="N93" i="5"/>
  <c r="N91" i="5"/>
  <c r="N88" i="5"/>
  <c r="N85" i="5"/>
  <c r="O79" i="5"/>
  <c r="Q90" i="5"/>
  <c r="Q84" i="5"/>
  <c r="Q78" i="5"/>
  <c r="Q72" i="5"/>
  <c r="W11" i="5"/>
  <c r="U93" i="5"/>
  <c r="X94" i="5" s="1"/>
  <c r="V63" i="5"/>
  <c r="X63" i="5"/>
  <c r="M93" i="5"/>
  <c r="Z93" i="5" s="1"/>
  <c r="F93" i="5"/>
  <c r="R31" i="5"/>
  <c r="W28" i="5"/>
  <c r="W23" i="5"/>
  <c r="V20" i="5"/>
  <c r="V19" i="5"/>
  <c r="X18" i="5"/>
  <c r="W16" i="5"/>
  <c r="X15" i="5"/>
  <c r="W15" i="5"/>
  <c r="S13" i="5"/>
  <c r="X32" i="5"/>
  <c r="W31" i="5"/>
  <c r="R27" i="5"/>
  <c r="X26" i="5"/>
  <c r="W25" i="5"/>
  <c r="S24" i="5"/>
  <c r="W19" i="5"/>
  <c r="X13" i="5"/>
  <c r="W12" i="5"/>
  <c r="S63" i="5"/>
  <c r="X57" i="5"/>
  <c r="O93" i="5"/>
  <c r="X33" i="5"/>
  <c r="X29" i="5"/>
  <c r="W26" i="5"/>
  <c r="X23" i="5"/>
  <c r="W22" i="5"/>
  <c r="V21" i="5"/>
  <c r="R19" i="5"/>
  <c r="V18" i="5"/>
  <c r="V14" i="5"/>
  <c r="AA28" i="5"/>
  <c r="V10" i="5"/>
  <c r="T93" i="5"/>
  <c r="V29" i="5"/>
  <c r="G93" i="5"/>
  <c r="AA32" i="5"/>
  <c r="V32" i="5"/>
  <c r="V30" i="5"/>
  <c r="X28" i="5"/>
  <c r="R28" i="5"/>
  <c r="V23" i="5"/>
  <c r="X22" i="5"/>
  <c r="X17" i="5"/>
  <c r="V16" i="5"/>
  <c r="W14" i="5"/>
  <c r="X12" i="5"/>
  <c r="R12" i="5"/>
  <c r="X16" i="5"/>
  <c r="R16" i="5"/>
  <c r="R15" i="5"/>
  <c r="N82" i="5"/>
  <c r="N79" i="5"/>
  <c r="N76" i="5"/>
  <c r="W32" i="5"/>
  <c r="V31" i="5"/>
  <c r="X30" i="5"/>
  <c r="W29" i="5"/>
  <c r="S28" i="5"/>
  <c r="X27" i="5"/>
  <c r="V22" i="5"/>
  <c r="X20" i="5"/>
  <c r="W18" i="5"/>
  <c r="V17" i="5"/>
  <c r="R14" i="5"/>
  <c r="Z12" i="5"/>
  <c r="AA12" i="5" s="1"/>
  <c r="S12" i="5"/>
  <c r="V11" i="5"/>
  <c r="Z10" i="5"/>
  <c r="AA11" i="5" s="1"/>
  <c r="AA20" i="5"/>
  <c r="N73" i="5"/>
  <c r="S32" i="5"/>
  <c r="R30" i="5"/>
  <c r="W27" i="5"/>
  <c r="V26" i="5"/>
  <c r="Y27" i="5" s="1"/>
  <c r="V25" i="5"/>
  <c r="R24" i="5"/>
  <c r="W21" i="5"/>
  <c r="S20" i="5"/>
  <c r="R18" i="5"/>
  <c r="V13" i="5"/>
  <c r="Y13" i="5" s="1"/>
  <c r="S11" i="5"/>
  <c r="R26" i="5"/>
  <c r="Z24" i="5"/>
  <c r="AA24" i="5" s="1"/>
  <c r="R23" i="5"/>
  <c r="X11" i="5"/>
  <c r="AA33" i="5"/>
  <c r="W33" i="5"/>
  <c r="R32" i="5"/>
  <c r="X24" i="5"/>
  <c r="R22" i="5"/>
  <c r="R20" i="5"/>
  <c r="S29" i="5"/>
  <c r="V28" i="5"/>
  <c r="Y28" i="5" s="1"/>
  <c r="S25" i="5"/>
  <c r="V24" i="5"/>
  <c r="S21" i="5"/>
  <c r="S17" i="5"/>
  <c r="S30" i="5"/>
  <c r="Z29" i="5"/>
  <c r="AA29" i="5" s="1"/>
  <c r="R29" i="5"/>
  <c r="S26" i="5"/>
  <c r="Z25" i="5"/>
  <c r="R25" i="5"/>
  <c r="S22" i="5"/>
  <c r="Z21" i="5"/>
  <c r="AA21" i="5" s="1"/>
  <c r="R21" i="5"/>
  <c r="S18" i="5"/>
  <c r="Z17" i="5"/>
  <c r="R17" i="5"/>
  <c r="S14" i="5"/>
  <c r="Z13" i="5"/>
  <c r="R13" i="5"/>
  <c r="S31" i="5"/>
  <c r="Z30" i="5"/>
  <c r="AA31" i="5" s="1"/>
  <c r="S27" i="5"/>
  <c r="Z26" i="5"/>
  <c r="S23" i="5"/>
  <c r="Z22" i="5"/>
  <c r="S19" i="5"/>
  <c r="Z18" i="5"/>
  <c r="AA18" i="5" s="1"/>
  <c r="S15" i="5"/>
  <c r="Z14" i="5"/>
  <c r="AA15" i="5" s="1"/>
  <c r="P93" i="5"/>
  <c r="E93" i="5"/>
  <c r="L93" i="5"/>
  <c r="Q93" i="5"/>
  <c r="S58" i="5"/>
  <c r="R33" i="5"/>
  <c r="S33" i="5"/>
  <c r="S50" i="5"/>
  <c r="V33" i="5"/>
  <c r="Y34" i="5" s="1"/>
  <c r="S42" i="5"/>
  <c r="X49" i="5"/>
  <c r="E76" i="5"/>
  <c r="R62" i="5"/>
  <c r="M73" i="5"/>
  <c r="Z73" i="5" s="1"/>
  <c r="W62" i="5"/>
  <c r="F92" i="5"/>
  <c r="E92" i="5"/>
  <c r="R60" i="5"/>
  <c r="R58" i="5"/>
  <c r="R57" i="5"/>
  <c r="R53" i="5"/>
  <c r="R51" i="5"/>
  <c r="R49" i="5"/>
  <c r="R45" i="5"/>
  <c r="R43" i="5"/>
  <c r="W60" i="5"/>
  <c r="W58" i="5"/>
  <c r="W52" i="5"/>
  <c r="W50" i="5"/>
  <c r="W44" i="5"/>
  <c r="W42" i="5"/>
  <c r="N71" i="5"/>
  <c r="L89" i="5"/>
  <c r="L83" i="5"/>
  <c r="L77" i="5"/>
  <c r="X62" i="5"/>
  <c r="G92" i="5"/>
  <c r="P92" i="5"/>
  <c r="V62" i="5"/>
  <c r="Z62" i="5"/>
  <c r="AA63" i="5" s="1"/>
  <c r="S62" i="5"/>
  <c r="M92" i="5"/>
  <c r="Z92" i="5" s="1"/>
  <c r="T92" i="5"/>
  <c r="O92" i="5"/>
  <c r="N92" i="5"/>
  <c r="U92" i="5"/>
  <c r="L92" i="5"/>
  <c r="Q92" i="5"/>
  <c r="P88" i="5"/>
  <c r="V61" i="5"/>
  <c r="V59" i="5"/>
  <c r="V57" i="5"/>
  <c r="V55" i="5"/>
  <c r="V53" i="5"/>
  <c r="V51" i="5"/>
  <c r="V49" i="5"/>
  <c r="V47" i="5"/>
  <c r="V45" i="5"/>
  <c r="V43" i="5"/>
  <c r="V41" i="5"/>
  <c r="X56" i="5"/>
  <c r="X55" i="5"/>
  <c r="X48" i="5"/>
  <c r="X47" i="5"/>
  <c r="E71" i="5"/>
  <c r="M70" i="5"/>
  <c r="Z70" i="5" s="1"/>
  <c r="E91" i="5"/>
  <c r="G89" i="5"/>
  <c r="F88" i="5"/>
  <c r="G85" i="5"/>
  <c r="F84" i="5"/>
  <c r="E83" i="5"/>
  <c r="E79" i="5"/>
  <c r="G73" i="5"/>
  <c r="T75" i="5"/>
  <c r="R55" i="5"/>
  <c r="R47" i="5"/>
  <c r="U74" i="5"/>
  <c r="W51" i="5"/>
  <c r="R61" i="5"/>
  <c r="W43" i="5"/>
  <c r="W59" i="5"/>
  <c r="E87" i="5"/>
  <c r="F72" i="5"/>
  <c r="S54" i="5"/>
  <c r="S46" i="5"/>
  <c r="P71" i="5"/>
  <c r="M79" i="5"/>
  <c r="Z79" i="5" s="1"/>
  <c r="Z46" i="5"/>
  <c r="Z54" i="5"/>
  <c r="R59" i="5"/>
  <c r="V40" i="5"/>
  <c r="W56" i="5"/>
  <c r="W55" i="5"/>
  <c r="W48" i="5"/>
  <c r="W46" i="5"/>
  <c r="M88" i="5"/>
  <c r="Z88" i="5" s="1"/>
  <c r="T85" i="5"/>
  <c r="Z43" i="5"/>
  <c r="AA44" i="5" s="1"/>
  <c r="Z47" i="5"/>
  <c r="Z51" i="5"/>
  <c r="AA51" i="5" s="1"/>
  <c r="Z55" i="5"/>
  <c r="AA55" i="5" s="1"/>
  <c r="Z59" i="5"/>
  <c r="AA59" i="5" s="1"/>
  <c r="X61" i="5"/>
  <c r="X60" i="5"/>
  <c r="X53" i="5"/>
  <c r="X51" i="5"/>
  <c r="X45" i="5"/>
  <c r="X44" i="5"/>
  <c r="M91" i="5"/>
  <c r="Z91" i="5" s="1"/>
  <c r="S41" i="5"/>
  <c r="P83" i="5"/>
  <c r="V56" i="5"/>
  <c r="Y56" i="5" s="1"/>
  <c r="V52" i="5"/>
  <c r="Y53" i="5" s="1"/>
  <c r="V48" i="5"/>
  <c r="V44" i="5"/>
  <c r="W41" i="5"/>
  <c r="U84" i="5"/>
  <c r="U83" i="5"/>
  <c r="Z41" i="5"/>
  <c r="AA41" i="5" s="1"/>
  <c r="Z45" i="5"/>
  <c r="AA45" i="5" s="1"/>
  <c r="Z49" i="5"/>
  <c r="AA49" i="5" s="1"/>
  <c r="Z53" i="5"/>
  <c r="AA53" i="5" s="1"/>
  <c r="Z57" i="5"/>
  <c r="AA57" i="5" s="1"/>
  <c r="Z61" i="5"/>
  <c r="AA61" i="5" s="1"/>
  <c r="G84" i="5"/>
  <c r="G91" i="5"/>
  <c r="F90" i="5"/>
  <c r="E89" i="5"/>
  <c r="G87" i="5"/>
  <c r="F86" i="5"/>
  <c r="E85" i="5"/>
  <c r="G83" i="5"/>
  <c r="F82" i="5"/>
  <c r="E81" i="5"/>
  <c r="G79" i="5"/>
  <c r="F78" i="5"/>
  <c r="E77" i="5"/>
  <c r="G75" i="5"/>
  <c r="F74" i="5"/>
  <c r="E73" i="5"/>
  <c r="E78" i="5"/>
  <c r="P90" i="5"/>
  <c r="T86" i="5"/>
  <c r="N80" i="5"/>
  <c r="L75" i="5"/>
  <c r="U71" i="5"/>
  <c r="L79" i="5"/>
  <c r="M76" i="5"/>
  <c r="Z76" i="5" s="1"/>
  <c r="T90" i="5"/>
  <c r="T89" i="5"/>
  <c r="U78" i="5"/>
  <c r="F85" i="5"/>
  <c r="E80" i="5"/>
  <c r="F91" i="5"/>
  <c r="E86" i="5"/>
  <c r="G80" i="5"/>
  <c r="F75" i="5"/>
  <c r="E74" i="5"/>
  <c r="F71" i="5"/>
  <c r="F79" i="5"/>
  <c r="E75" i="5"/>
  <c r="F81" i="5"/>
  <c r="G90" i="5"/>
  <c r="F80" i="5"/>
  <c r="G77" i="5"/>
  <c r="F76" i="5"/>
  <c r="G88" i="5"/>
  <c r="G74" i="5"/>
  <c r="F83" i="5"/>
  <c r="G86" i="5"/>
  <c r="E90" i="5"/>
  <c r="F87" i="5"/>
  <c r="E82" i="5"/>
  <c r="G76" i="5"/>
  <c r="G72" i="5"/>
  <c r="G81" i="5"/>
  <c r="V60" i="5"/>
  <c r="S44" i="5"/>
  <c r="S48" i="5"/>
  <c r="S52" i="5"/>
  <c r="S56" i="5"/>
  <c r="S60" i="5"/>
  <c r="Q74" i="5"/>
  <c r="O77" i="5"/>
  <c r="O85" i="5"/>
  <c r="N90" i="5"/>
  <c r="X43" i="5"/>
  <c r="W47" i="5"/>
  <c r="X52" i="5"/>
  <c r="W54" i="5"/>
  <c r="X59" i="5"/>
  <c r="S61" i="5"/>
  <c r="S59" i="5"/>
  <c r="S57" i="5"/>
  <c r="S55" i="5"/>
  <c r="S53" i="5"/>
  <c r="S51" i="5"/>
  <c r="S49" i="5"/>
  <c r="S47" i="5"/>
  <c r="S45" i="5"/>
  <c r="S43" i="5"/>
  <c r="U70" i="5"/>
  <c r="M87" i="5"/>
  <c r="Q86" i="5"/>
  <c r="L85" i="5"/>
  <c r="T84" i="5"/>
  <c r="T83" i="5"/>
  <c r="M82" i="5"/>
  <c r="Z82" i="5" s="1"/>
  <c r="T81" i="5"/>
  <c r="O80" i="5"/>
  <c r="P78" i="5"/>
  <c r="T76" i="5"/>
  <c r="T73" i="5"/>
  <c r="T71" i="5"/>
  <c r="R56" i="5"/>
  <c r="R54" i="5"/>
  <c r="R52" i="5"/>
  <c r="R50" i="5"/>
  <c r="R48" i="5"/>
  <c r="R46" i="5"/>
  <c r="R44" i="5"/>
  <c r="R42" i="5"/>
  <c r="V58" i="5"/>
  <c r="V54" i="5"/>
  <c r="V50" i="5"/>
  <c r="V46" i="5"/>
  <c r="V42" i="5"/>
  <c r="X41" i="5"/>
  <c r="L91" i="5"/>
  <c r="L87" i="5"/>
  <c r="M85" i="5"/>
  <c r="Z85" i="5" s="1"/>
  <c r="M75" i="5"/>
  <c r="Z75" i="5" s="1"/>
  <c r="L73" i="5"/>
  <c r="U79" i="5"/>
  <c r="O71" i="5"/>
  <c r="W61" i="5"/>
  <c r="X58" i="5"/>
  <c r="W57" i="5"/>
  <c r="X54" i="5"/>
  <c r="W53" i="5"/>
  <c r="X50" i="5"/>
  <c r="W49" i="5"/>
  <c r="X46" i="5"/>
  <c r="W45" i="5"/>
  <c r="X42" i="5"/>
  <c r="L70" i="5"/>
  <c r="U90" i="5"/>
  <c r="T88" i="5"/>
  <c r="T87" i="5"/>
  <c r="P84" i="5"/>
  <c r="U82" i="5"/>
  <c r="U80" i="5"/>
  <c r="T78" i="5"/>
  <c r="T77" i="5"/>
  <c r="U72" i="5"/>
  <c r="U91" i="5"/>
  <c r="T74" i="5"/>
  <c r="O89" i="5"/>
  <c r="T70" i="5"/>
  <c r="M89" i="5"/>
  <c r="Z89" i="5" s="1"/>
  <c r="M86" i="5"/>
  <c r="Z86" i="5" s="1"/>
  <c r="M83" i="5"/>
  <c r="Z83" i="5" s="1"/>
  <c r="L81" i="5"/>
  <c r="M77" i="5"/>
  <c r="Z77" i="5" s="1"/>
  <c r="L71" i="5"/>
  <c r="U89" i="5"/>
  <c r="U85" i="5"/>
  <c r="U81" i="5"/>
  <c r="T80" i="5"/>
  <c r="U77" i="5"/>
  <c r="U73" i="5"/>
  <c r="T72" i="5"/>
  <c r="P75" i="5"/>
  <c r="P77" i="5"/>
  <c r="P87" i="5"/>
  <c r="P89" i="5"/>
  <c r="M90" i="5"/>
  <c r="Z90" i="5" s="1"/>
  <c r="M84" i="5"/>
  <c r="Z84" i="5" s="1"/>
  <c r="P82" i="5"/>
  <c r="M81" i="5"/>
  <c r="Z81" i="5" s="1"/>
  <c r="M80" i="5"/>
  <c r="O78" i="5"/>
  <c r="P72" i="5"/>
  <c r="M71" i="5"/>
  <c r="Z71" i="5" s="1"/>
  <c r="U86" i="5"/>
  <c r="U87" i="5"/>
  <c r="T82" i="5"/>
  <c r="U75" i="5"/>
  <c r="Q80" i="5"/>
  <c r="Q88" i="5"/>
  <c r="N89" i="5"/>
  <c r="O88" i="5"/>
  <c r="P86" i="5"/>
  <c r="P80" i="5"/>
  <c r="N77" i="5"/>
  <c r="O76" i="5"/>
  <c r="P74" i="5"/>
  <c r="M72" i="5"/>
  <c r="Z72" i="5" s="1"/>
  <c r="T91" i="5"/>
  <c r="U88" i="5"/>
  <c r="T79" i="5"/>
  <c r="W79" i="5" s="1"/>
  <c r="U76" i="5"/>
  <c r="F73" i="5"/>
  <c r="G78" i="5"/>
  <c r="E84" i="5"/>
  <c r="F89" i="5"/>
  <c r="G71" i="5"/>
  <c r="E72" i="5"/>
  <c r="F77" i="5"/>
  <c r="G82" i="5"/>
  <c r="E88" i="5"/>
  <c r="M78" i="5"/>
  <c r="Z78" i="5" s="1"/>
  <c r="M74" i="5"/>
  <c r="Z74" i="5" s="1"/>
  <c r="Q71" i="5"/>
  <c r="Q73" i="5"/>
  <c r="Q75" i="5"/>
  <c r="Q77" i="5"/>
  <c r="Q79" i="5"/>
  <c r="Q81" i="5"/>
  <c r="O82" i="5"/>
  <c r="Q83" i="5"/>
  <c r="O84" i="5"/>
  <c r="Q85" i="5"/>
  <c r="O86" i="5"/>
  <c r="Q87" i="5"/>
  <c r="Q89" i="5"/>
  <c r="O90" i="5"/>
  <c r="Q91" i="5"/>
  <c r="L90" i="5"/>
  <c r="L88" i="5"/>
  <c r="L86" i="5"/>
  <c r="L84" i="5"/>
  <c r="L82" i="5"/>
  <c r="L80" i="5"/>
  <c r="L78" i="5"/>
  <c r="L76" i="5"/>
  <c r="L74" i="5"/>
  <c r="L72" i="5"/>
  <c r="R41" i="5"/>
  <c r="AA79" i="7" l="1"/>
  <c r="Y87" i="7"/>
  <c r="Y72" i="7"/>
  <c r="Y94" i="7"/>
  <c r="Y82" i="7"/>
  <c r="AA92" i="7"/>
  <c r="Y74" i="7"/>
  <c r="Y80" i="7"/>
  <c r="AA74" i="7"/>
  <c r="AA80" i="7"/>
  <c r="Y81" i="7"/>
  <c r="Y93" i="7"/>
  <c r="Y86" i="7"/>
  <c r="Y88" i="7"/>
  <c r="Y75" i="7"/>
  <c r="AA93" i="7"/>
  <c r="AA94" i="7"/>
  <c r="Y83" i="7"/>
  <c r="AA81" i="7"/>
  <c r="AA86" i="7"/>
  <c r="AA75" i="7"/>
  <c r="V86" i="6"/>
  <c r="Y51" i="6"/>
  <c r="Z86" i="6"/>
  <c r="AA86" i="6" s="1"/>
  <c r="Y53" i="6"/>
  <c r="S86" i="6"/>
  <c r="Z77" i="6"/>
  <c r="AA77" i="6" s="1"/>
  <c r="Y43" i="6"/>
  <c r="S77" i="6"/>
  <c r="R94" i="6"/>
  <c r="W71" i="6"/>
  <c r="W82" i="6"/>
  <c r="S94" i="6"/>
  <c r="V83" i="6"/>
  <c r="V80" i="6"/>
  <c r="R87" i="6"/>
  <c r="Y54" i="6"/>
  <c r="Z80" i="6"/>
  <c r="AA80" i="6" s="1"/>
  <c r="W76" i="6"/>
  <c r="S80" i="6"/>
  <c r="X83" i="6"/>
  <c r="X74" i="6"/>
  <c r="X91" i="6"/>
  <c r="AA64" i="6"/>
  <c r="AA92" i="6"/>
  <c r="AA52" i="6"/>
  <c r="AA89" i="6"/>
  <c r="AA44" i="6"/>
  <c r="W94" i="6"/>
  <c r="X87" i="6"/>
  <c r="X93" i="6"/>
  <c r="R75" i="6"/>
  <c r="W73" i="6"/>
  <c r="W89" i="6"/>
  <c r="Y31" i="6"/>
  <c r="Y13" i="6"/>
  <c r="Z71" i="6"/>
  <c r="AA20" i="6"/>
  <c r="W80" i="6"/>
  <c r="Y81" i="6"/>
  <c r="X84" i="6"/>
  <c r="W75" i="6"/>
  <c r="Y75" i="6"/>
  <c r="AA83" i="6"/>
  <c r="AA81" i="6"/>
  <c r="Y22" i="6"/>
  <c r="V82" i="6"/>
  <c r="Y82" i="6" s="1"/>
  <c r="S82" i="6"/>
  <c r="AA75" i="6"/>
  <c r="S83" i="6"/>
  <c r="Y21" i="6"/>
  <c r="X82" i="6"/>
  <c r="AA74" i="6"/>
  <c r="AA93" i="6"/>
  <c r="R92" i="6"/>
  <c r="R91" i="6"/>
  <c r="R86" i="6"/>
  <c r="R85" i="6"/>
  <c r="Y44" i="6"/>
  <c r="V78" i="6"/>
  <c r="Y78" i="6" s="1"/>
  <c r="S78" i="6"/>
  <c r="Z78" i="6"/>
  <c r="S79" i="6"/>
  <c r="W90" i="6"/>
  <c r="Y32" i="6"/>
  <c r="V84" i="6"/>
  <c r="Y84" i="6" s="1"/>
  <c r="S84" i="6"/>
  <c r="Z84" i="6"/>
  <c r="S85" i="6"/>
  <c r="AA87" i="6"/>
  <c r="Z70" i="6"/>
  <c r="V70" i="6"/>
  <c r="Y71" i="6" s="1"/>
  <c r="R80" i="6"/>
  <c r="R79" i="6"/>
  <c r="AA76" i="6"/>
  <c r="AA82" i="6"/>
  <c r="W83" i="6"/>
  <c r="Y19" i="6"/>
  <c r="AA94" i="6"/>
  <c r="Y48" i="6"/>
  <c r="X75" i="6"/>
  <c r="R74" i="6"/>
  <c r="R73" i="6"/>
  <c r="V72" i="6"/>
  <c r="Y72" i="6" s="1"/>
  <c r="S72" i="6"/>
  <c r="Z72" i="6"/>
  <c r="S73" i="6"/>
  <c r="W84" i="6"/>
  <c r="AA60" i="6"/>
  <c r="Y24" i="6"/>
  <c r="Y74" i="6"/>
  <c r="V85" i="6"/>
  <c r="Y85" i="6" s="1"/>
  <c r="V79" i="6"/>
  <c r="Y80" i="6" s="1"/>
  <c r="W87" i="6"/>
  <c r="S71" i="6"/>
  <c r="AA45" i="6"/>
  <c r="Y73" i="6"/>
  <c r="W72" i="6"/>
  <c r="W77" i="6"/>
  <c r="Y55" i="6"/>
  <c r="S91" i="6"/>
  <c r="V90" i="6"/>
  <c r="Y90" i="6" s="1"/>
  <c r="S90" i="6"/>
  <c r="Z90" i="6"/>
  <c r="AA56" i="6"/>
  <c r="AA57" i="6"/>
  <c r="V91" i="6"/>
  <c r="AA24" i="6"/>
  <c r="Y89" i="6"/>
  <c r="AA48" i="6"/>
  <c r="X81" i="6"/>
  <c r="Y94" i="6"/>
  <c r="Y76" i="6"/>
  <c r="Y77" i="6"/>
  <c r="AA21" i="6"/>
  <c r="AA46" i="6"/>
  <c r="Y20" i="6"/>
  <c r="AA33" i="6"/>
  <c r="W88" i="6"/>
  <c r="W93" i="6"/>
  <c r="AA12" i="6"/>
  <c r="Y87" i="6"/>
  <c r="Z94" i="5"/>
  <c r="AA94" i="5" s="1"/>
  <c r="V94" i="5"/>
  <c r="S94" i="5"/>
  <c r="R94" i="5"/>
  <c r="Y64" i="5"/>
  <c r="W94" i="5"/>
  <c r="AA17" i="5"/>
  <c r="Y15" i="5"/>
  <c r="Y21" i="5"/>
  <c r="Y19" i="5"/>
  <c r="Y20" i="5"/>
  <c r="X93" i="5"/>
  <c r="Y14" i="5"/>
  <c r="W74" i="5"/>
  <c r="Y63" i="5"/>
  <c r="Y11" i="5"/>
  <c r="AA25" i="5"/>
  <c r="AA13" i="5"/>
  <c r="Y23" i="5"/>
  <c r="Y41" i="5"/>
  <c r="Y18" i="5"/>
  <c r="Y32" i="5"/>
  <c r="Y33" i="5"/>
  <c r="Y22" i="5"/>
  <c r="Y30" i="5"/>
  <c r="Y24" i="5"/>
  <c r="Y12" i="5"/>
  <c r="Y17" i="5"/>
  <c r="W93" i="5"/>
  <c r="Y31" i="5"/>
  <c r="Y16" i="5"/>
  <c r="Y26" i="5"/>
  <c r="AA26" i="5"/>
  <c r="AA27" i="5"/>
  <c r="AA19" i="5"/>
  <c r="AA14" i="5"/>
  <c r="AA22" i="5"/>
  <c r="AA30" i="5"/>
  <c r="AA23" i="5"/>
  <c r="Y25" i="5"/>
  <c r="Y29" i="5"/>
  <c r="AA93" i="5"/>
  <c r="R93" i="5"/>
  <c r="S93" i="5"/>
  <c r="V93" i="5"/>
  <c r="R84" i="5"/>
  <c r="W86" i="5"/>
  <c r="AA92" i="5"/>
  <c r="X79" i="5"/>
  <c r="AA47" i="5"/>
  <c r="X92" i="5"/>
  <c r="R90" i="5"/>
  <c r="W87" i="5"/>
  <c r="V73" i="5"/>
  <c r="Y50" i="5"/>
  <c r="Y60" i="5"/>
  <c r="AA52" i="5"/>
  <c r="R78" i="5"/>
  <c r="S90" i="5"/>
  <c r="W76" i="5"/>
  <c r="V91" i="5"/>
  <c r="Y45" i="5"/>
  <c r="R92" i="5"/>
  <c r="R80" i="5"/>
  <c r="X75" i="5"/>
  <c r="AA71" i="5"/>
  <c r="Y54" i="5"/>
  <c r="X84" i="5"/>
  <c r="Y52" i="5"/>
  <c r="AA62" i="5"/>
  <c r="S92" i="5"/>
  <c r="W92" i="5"/>
  <c r="Y62" i="5"/>
  <c r="V70" i="5"/>
  <c r="Y46" i="5"/>
  <c r="W85" i="5"/>
  <c r="V92" i="5"/>
  <c r="Y44" i="5"/>
  <c r="Y61" i="5"/>
  <c r="Y49" i="5"/>
  <c r="X83" i="5"/>
  <c r="Y42" i="5"/>
  <c r="Y58" i="5"/>
  <c r="Y48" i="5"/>
  <c r="X76" i="5"/>
  <c r="Y57" i="5"/>
  <c r="AA79" i="5"/>
  <c r="AA78" i="5"/>
  <c r="AA85" i="5"/>
  <c r="AA84" i="5"/>
  <c r="S80" i="5"/>
  <c r="Z80" i="5"/>
  <c r="S76" i="5"/>
  <c r="AA86" i="5"/>
  <c r="W71" i="5"/>
  <c r="AA77" i="5"/>
  <c r="AA76" i="5"/>
  <c r="AA73" i="5"/>
  <c r="AA72" i="5"/>
  <c r="AA83" i="5"/>
  <c r="AA82" i="5"/>
  <c r="AA91" i="5"/>
  <c r="AA90" i="5"/>
  <c r="X72" i="5"/>
  <c r="S88" i="5"/>
  <c r="Z87" i="5"/>
  <c r="AA87" i="5" s="1"/>
  <c r="AA75" i="5"/>
  <c r="AA74" i="5"/>
  <c r="V79" i="5"/>
  <c r="AA89" i="5"/>
  <c r="V87" i="5"/>
  <c r="X71" i="5"/>
  <c r="W90" i="5"/>
  <c r="AA48" i="5"/>
  <c r="AA43" i="5"/>
  <c r="AA60" i="5"/>
  <c r="AA54" i="5"/>
  <c r="AA50" i="5"/>
  <c r="X88" i="5"/>
  <c r="S91" i="5"/>
  <c r="X91" i="5"/>
  <c r="AA56" i="5"/>
  <c r="AA46" i="5"/>
  <c r="AA58" i="5"/>
  <c r="AA42" i="5"/>
  <c r="W88" i="5"/>
  <c r="W91" i="5"/>
  <c r="R81" i="5"/>
  <c r="V75" i="5"/>
  <c r="W75" i="5"/>
  <c r="R86" i="5"/>
  <c r="R73" i="5"/>
  <c r="W82" i="5"/>
  <c r="R71" i="5"/>
  <c r="W89" i="5"/>
  <c r="W77" i="5"/>
  <c r="S85" i="5"/>
  <c r="Y59" i="5"/>
  <c r="W78" i="5"/>
  <c r="R72" i="5"/>
  <c r="R85" i="5"/>
  <c r="X80" i="5"/>
  <c r="V85" i="5"/>
  <c r="V86" i="5"/>
  <c r="W84" i="5"/>
  <c r="Y51" i="5"/>
  <c r="R74" i="5"/>
  <c r="R82" i="5"/>
  <c r="X87" i="5"/>
  <c r="Y55" i="5"/>
  <c r="Y43" i="5"/>
  <c r="Y47" i="5"/>
  <c r="S74" i="5"/>
  <c r="V74" i="5"/>
  <c r="S71" i="5"/>
  <c r="V71" i="5"/>
  <c r="S81" i="5"/>
  <c r="V81" i="5"/>
  <c r="W73" i="5"/>
  <c r="W72" i="5"/>
  <c r="X82" i="5"/>
  <c r="X81" i="5"/>
  <c r="V82" i="5"/>
  <c r="R76" i="5"/>
  <c r="V76" i="5"/>
  <c r="S78" i="5"/>
  <c r="V78" i="5"/>
  <c r="S87" i="5"/>
  <c r="X74" i="5"/>
  <c r="X73" i="5"/>
  <c r="X86" i="5"/>
  <c r="X85" i="5"/>
  <c r="S77" i="5"/>
  <c r="V77" i="5"/>
  <c r="S86" i="5"/>
  <c r="S72" i="5"/>
  <c r="V72" i="5"/>
  <c r="V84" i="5"/>
  <c r="X78" i="5"/>
  <c r="X77" i="5"/>
  <c r="X90" i="5"/>
  <c r="X89" i="5"/>
  <c r="S89" i="5"/>
  <c r="V89" i="5"/>
  <c r="R88" i="5"/>
  <c r="V88" i="5"/>
  <c r="S82" i="5"/>
  <c r="S84" i="5"/>
  <c r="R77" i="5"/>
  <c r="W83" i="5"/>
  <c r="S73" i="5"/>
  <c r="V80" i="5"/>
  <c r="V90" i="5"/>
  <c r="W81" i="5"/>
  <c r="W80" i="5"/>
  <c r="S83" i="5"/>
  <c r="V83" i="5"/>
  <c r="R79" i="5"/>
  <c r="R91" i="5"/>
  <c r="R87" i="5"/>
  <c r="R75" i="5"/>
  <c r="S79" i="5"/>
  <c r="R83" i="5"/>
  <c r="S75" i="5"/>
  <c r="R89" i="5"/>
  <c r="Y83" i="6" l="1"/>
  <c r="Y91" i="6"/>
  <c r="AA71" i="6"/>
  <c r="Y79" i="6"/>
  <c r="AA78" i="6"/>
  <c r="AA79" i="6"/>
  <c r="AA90" i="6"/>
  <c r="AA91" i="6"/>
  <c r="Y92" i="6"/>
  <c r="AA84" i="6"/>
  <c r="AA85" i="6"/>
  <c r="AA72" i="6"/>
  <c r="AA73" i="6"/>
  <c r="Y86" i="6"/>
  <c r="Y94" i="5"/>
  <c r="Y93" i="5"/>
  <c r="Y71" i="5"/>
  <c r="Y87" i="5"/>
  <c r="Y80" i="5"/>
  <c r="AA88" i="5"/>
  <c r="Y92" i="5"/>
  <c r="Y88" i="5"/>
  <c r="AA81" i="5"/>
  <c r="AA80" i="5"/>
  <c r="Y89" i="5"/>
  <c r="Y86" i="5"/>
  <c r="Y72" i="5"/>
  <c r="Y76" i="5"/>
  <c r="Y91" i="5"/>
  <c r="Y90" i="5"/>
  <c r="Y75" i="5"/>
  <c r="Y74" i="5"/>
  <c r="Y79" i="5"/>
  <c r="Y78" i="5"/>
  <c r="Y83" i="5"/>
  <c r="Y82" i="5"/>
  <c r="Y81" i="5"/>
  <c r="Y84" i="5"/>
  <c r="Y85" i="5"/>
  <c r="Y77" i="5"/>
  <c r="Y73" i="5"/>
</calcChain>
</file>

<file path=xl/sharedStrings.xml><?xml version="1.0" encoding="utf-8"?>
<sst xmlns="http://schemas.openxmlformats.org/spreadsheetml/2006/main" count="390" uniqueCount="33">
  <si>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</si>
  <si>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</si>
  <si>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</si>
  <si>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</si>
  <si>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</si>
  <si>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</si>
  <si>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</si>
  <si>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</si>
  <si>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</si>
  <si>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</si>
  <si>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</si>
  <si>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</si>
  <si>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</si>
  <si>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</si>
  <si>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</si>
  <si>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</si>
  <si>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</si>
  <si>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</si>
  <si>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</si>
  <si>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</si>
  <si>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</si>
  <si>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</si>
  <si>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</si>
  <si>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</si>
  <si>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</si>
  <si>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</si>
  <si>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</si>
  <si>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</si>
  <si>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</si>
  <si>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regionale</t>
  </si>
  <si>
    <t>Gennaio</t>
  </si>
  <si>
    <t>Febbraio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</si>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</sst>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7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right" vertical="center"/>
    </xf>
    <xf numFmtId="167" fontId="14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Gennaio!$L$70:$L$94</c:f>
              <c:numCache>
                <c:formatCode>""#,##0</c:formatCode>
                <c:ptCount val="25"/>
                <c:pt idx="0">
                  <c:v>66128</c:v>
                </c:pt>
                <c:pt idx="1">
                  <c:v>66820</c:v>
                </c:pt>
                <c:pt idx="2">
                  <c:v>62884</c:v>
                </c:pt>
                <c:pt idx="3">
                  <c:v>68634</c:v>
                </c:pt>
                <c:pt idx="4">
                  <c:v>68756</c:v>
                </c:pt>
                <c:pt idx="5">
                  <c:v>72024</c:v>
                </c:pt>
                <c:pt idx="6">
                  <c:v>69572</c:v>
                </c:pt>
                <c:pt idx="7">
                  <c:v>74032</c:v>
                </c:pt>
                <c:pt idx="8">
                  <c:v>70657</c:v>
                </c:pt>
                <c:pt idx="9">
                  <c:v>72410</c:v>
                </c:pt>
                <c:pt idx="10">
                  <c:v>68848</c:v>
                </c:pt>
                <c:pt idx="11">
                  <c:v>84152</c:v>
                </c:pt>
                <c:pt idx="12">
                  <c:v>81077</c:v>
                </c:pt>
                <c:pt idx="13">
                  <c:v>67176</c:v>
                </c:pt>
                <c:pt idx="14">
                  <c:v>70874</c:v>
                </c:pt>
                <c:pt idx="15">
                  <c:v>81018</c:v>
                </c:pt>
                <c:pt idx="16">
                  <c:v>89125</c:v>
                </c:pt>
                <c:pt idx="17">
                  <c:v>67186</c:v>
                </c:pt>
                <c:pt idx="18">
                  <c:v>90774</c:v>
                </c:pt>
                <c:pt idx="19">
                  <c:v>84043</c:v>
                </c:pt>
                <c:pt idx="20">
                  <c:v>102641</c:v>
                </c:pt>
                <c:pt idx="21">
                  <c:v>17521</c:v>
                </c:pt>
                <c:pt idx="22">
                  <c:v>63719</c:v>
                </c:pt>
                <c:pt idx="23">
                  <c:v>106490</c:v>
                </c:pt>
                <c:pt idx="24">
                  <c:v>105991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Gennaio!$M$70:$M$94</c:f>
              <c:numCache>
                <c:formatCode>""#,##0</c:formatCode>
                <c:ptCount val="25"/>
                <c:pt idx="0">
                  <c:v>200903</c:v>
                </c:pt>
                <c:pt idx="1">
                  <c:v>219230</c:v>
                </c:pt>
                <c:pt idx="2">
                  <c:v>201020</c:v>
                </c:pt>
                <c:pt idx="3">
                  <c:v>213169</c:v>
                </c:pt>
                <c:pt idx="4">
                  <c:v>227488</c:v>
                </c:pt>
                <c:pt idx="5">
                  <c:v>228377</c:v>
                </c:pt>
                <c:pt idx="6">
                  <c:v>211530</c:v>
                </c:pt>
                <c:pt idx="7">
                  <c:v>219714</c:v>
                </c:pt>
                <c:pt idx="8">
                  <c:v>205870</c:v>
                </c:pt>
                <c:pt idx="9">
                  <c:v>215293</c:v>
                </c:pt>
                <c:pt idx="10">
                  <c:v>219325</c:v>
                </c:pt>
                <c:pt idx="11">
                  <c:v>243707</c:v>
                </c:pt>
                <c:pt idx="12">
                  <c:v>233815</c:v>
                </c:pt>
                <c:pt idx="13">
                  <c:v>179268</c:v>
                </c:pt>
                <c:pt idx="14">
                  <c:v>182743</c:v>
                </c:pt>
                <c:pt idx="15">
                  <c:v>202009</c:v>
                </c:pt>
                <c:pt idx="16">
                  <c:v>233146</c:v>
                </c:pt>
                <c:pt idx="17">
                  <c:v>204139</c:v>
                </c:pt>
                <c:pt idx="18">
                  <c:v>221594</c:v>
                </c:pt>
                <c:pt idx="19">
                  <c:v>209938</c:v>
                </c:pt>
                <c:pt idx="20">
                  <c:v>236071</c:v>
                </c:pt>
                <c:pt idx="21">
                  <c:v>61053</c:v>
                </c:pt>
                <c:pt idx="22">
                  <c:v>185328</c:v>
                </c:pt>
                <c:pt idx="23">
                  <c:v>277634</c:v>
                </c:pt>
                <c:pt idx="24">
                  <c:v>278582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Febbraio!$B$10:$B$34</c:f>
              <c:numCache>
                <c:formatCode>""#,##0</c:formatCode>
                <c:ptCount val="25"/>
                <c:pt idx="0">
                  <c:v>491</c:v>
                </c:pt>
                <c:pt idx="1">
                  <c:v>502</c:v>
                </c:pt>
                <c:pt idx="2">
                  <c:v>519</c:v>
                </c:pt>
                <c:pt idx="3">
                  <c:v>533</c:v>
                </c:pt>
                <c:pt idx="4">
                  <c:v>542</c:v>
                </c:pt>
                <c:pt idx="5">
                  <c:v>543</c:v>
                </c:pt>
                <c:pt idx="6">
                  <c:v>557</c:v>
                </c:pt>
                <c:pt idx="7">
                  <c:v>559</c:v>
                </c:pt>
                <c:pt idx="8">
                  <c:v>566</c:v>
                </c:pt>
                <c:pt idx="9">
                  <c:v>567</c:v>
                </c:pt>
                <c:pt idx="10">
                  <c:v>574</c:v>
                </c:pt>
                <c:pt idx="11">
                  <c:v>577</c:v>
                </c:pt>
                <c:pt idx="12">
                  <c:v>571</c:v>
                </c:pt>
                <c:pt idx="13">
                  <c:v>563</c:v>
                </c:pt>
                <c:pt idx="14">
                  <c:v>559</c:v>
                </c:pt>
                <c:pt idx="15">
                  <c:v>554</c:v>
                </c:pt>
                <c:pt idx="16">
                  <c:v>544</c:v>
                </c:pt>
                <c:pt idx="17">
                  <c:v>540</c:v>
                </c:pt>
                <c:pt idx="18">
                  <c:v>536</c:v>
                </c:pt>
                <c:pt idx="19">
                  <c:v>519</c:v>
                </c:pt>
                <c:pt idx="20">
                  <c:v>504</c:v>
                </c:pt>
                <c:pt idx="21">
                  <c:v>492</c:v>
                </c:pt>
                <c:pt idx="22">
                  <c:v>462</c:v>
                </c:pt>
                <c:pt idx="23">
                  <c:v>445</c:v>
                </c:pt>
                <c:pt idx="24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1-48C9-B87E-EFEC4214F220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Febbraio!$B$40:$B$64</c:f>
              <c:numCache>
                <c:formatCode>""#,##0</c:formatCode>
                <c:ptCount val="25"/>
                <c:pt idx="0">
                  <c:v>1152</c:v>
                </c:pt>
                <c:pt idx="1">
                  <c:v>1337</c:v>
                </c:pt>
                <c:pt idx="2">
                  <c:v>1570</c:v>
                </c:pt>
                <c:pt idx="3">
                  <c:v>1798</c:v>
                </c:pt>
                <c:pt idx="4">
                  <c:v>2000</c:v>
                </c:pt>
                <c:pt idx="5">
                  <c:v>2188</c:v>
                </c:pt>
                <c:pt idx="6">
                  <c:v>2407</c:v>
                </c:pt>
                <c:pt idx="7">
                  <c:v>2623</c:v>
                </c:pt>
                <c:pt idx="8">
                  <c:v>2823</c:v>
                </c:pt>
                <c:pt idx="9">
                  <c:v>3132</c:v>
                </c:pt>
                <c:pt idx="10">
                  <c:v>3349</c:v>
                </c:pt>
                <c:pt idx="11">
                  <c:v>3551</c:v>
                </c:pt>
                <c:pt idx="12">
                  <c:v>3707</c:v>
                </c:pt>
                <c:pt idx="13">
                  <c:v>3919</c:v>
                </c:pt>
                <c:pt idx="14">
                  <c:v>3302</c:v>
                </c:pt>
                <c:pt idx="15">
                  <c:v>3339</c:v>
                </c:pt>
                <c:pt idx="16">
                  <c:v>3440</c:v>
                </c:pt>
                <c:pt idx="17">
                  <c:v>3446</c:v>
                </c:pt>
                <c:pt idx="18">
                  <c:v>3729</c:v>
                </c:pt>
                <c:pt idx="19">
                  <c:v>4469</c:v>
                </c:pt>
                <c:pt idx="20">
                  <c:v>4965</c:v>
                </c:pt>
                <c:pt idx="21">
                  <c:v>5125</c:v>
                </c:pt>
                <c:pt idx="22">
                  <c:v>5280</c:v>
                </c:pt>
                <c:pt idx="23">
                  <c:v>5483</c:v>
                </c:pt>
                <c:pt idx="24">
                  <c:v>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1-48C9-B87E-EFEC4214F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Febbraio!$T$10:$T$34</c:f>
              <c:numCache>
                <c:formatCode>""#,##0.00</c:formatCode>
                <c:ptCount val="25"/>
                <c:pt idx="0">
                  <c:v>2.3770798503303876</c:v>
                </c:pt>
                <c:pt idx="1">
                  <c:v>2.5608516603872777</c:v>
                </c:pt>
                <c:pt idx="2">
                  <c:v>2.1809474277293805</c:v>
                </c:pt>
                <c:pt idx="3">
                  <c:v>2.1803807606059218</c:v>
                </c:pt>
                <c:pt idx="4">
                  <c:v>2.0634441087613293</c:v>
                </c:pt>
                <c:pt idx="5">
                  <c:v>2.0493038064914697</c:v>
                </c:pt>
                <c:pt idx="6">
                  <c:v>1.9169746763258495</c:v>
                </c:pt>
                <c:pt idx="7">
                  <c:v>1.9780259222333001</c:v>
                </c:pt>
                <c:pt idx="8">
                  <c:v>1.8704139673156566</c:v>
                </c:pt>
                <c:pt idx="9">
                  <c:v>1.842618803830633</c:v>
                </c:pt>
                <c:pt idx="10">
                  <c:v>1.823999056746787</c:v>
                </c:pt>
                <c:pt idx="11">
                  <c:v>1.8122616862025138</c:v>
                </c:pt>
                <c:pt idx="12">
                  <c:v>1.7913194742719698</c:v>
                </c:pt>
                <c:pt idx="13">
                  <c:v>1.7516801288982171</c:v>
                </c:pt>
                <c:pt idx="14">
                  <c:v>1.6505612895267074</c:v>
                </c:pt>
                <c:pt idx="15">
                  <c:v>1.6494176516262617</c:v>
                </c:pt>
                <c:pt idx="16">
                  <c:v>1.7382525755959299</c:v>
                </c:pt>
                <c:pt idx="17">
                  <c:v>2.3149025803054237</c:v>
                </c:pt>
                <c:pt idx="18">
                  <c:v>1.7786793773288694</c:v>
                </c:pt>
                <c:pt idx="19">
                  <c:v>1.7480206473647442</c:v>
                </c:pt>
                <c:pt idx="20">
                  <c:v>1.6601907265010389</c:v>
                </c:pt>
                <c:pt idx="21">
                  <c:v>2.4611741712395698</c:v>
                </c:pt>
                <c:pt idx="22">
                  <c:v>1.952917505030181</c:v>
                </c:pt>
                <c:pt idx="23">
                  <c:v>2.0232210980262066</c:v>
                </c:pt>
                <c:pt idx="24">
                  <c:v>2.0290784730566598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D-41BC-885A-69B64B2EF5DC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Febbraio!$U$10:$U$34</c:f>
              <c:numCache>
                <c:formatCode>""#,##0.00</c:formatCode>
                <c:ptCount val="25"/>
                <c:pt idx="0">
                  <c:v>2.653435386258455</c:v>
                </c:pt>
                <c:pt idx="1">
                  <c:v>2.5245022180955328</c:v>
                </c:pt>
                <c:pt idx="2">
                  <c:v>2.6184584178498986</c:v>
                </c:pt>
                <c:pt idx="3">
                  <c:v>2.8127208480565371</c:v>
                </c:pt>
                <c:pt idx="4">
                  <c:v>2.4320061762435206</c:v>
                </c:pt>
                <c:pt idx="5">
                  <c:v>2.3049210963455149</c:v>
                </c:pt>
                <c:pt idx="6">
                  <c:v>2.1322919987248965</c:v>
                </c:pt>
                <c:pt idx="7">
                  <c:v>2.0536198622991861</c:v>
                </c:pt>
                <c:pt idx="8">
                  <c:v>2.1303081548290117</c:v>
                </c:pt>
                <c:pt idx="9">
                  <c:v>2.0219638242894056</c:v>
                </c:pt>
                <c:pt idx="10">
                  <c:v>2.2247314453125</c:v>
                </c:pt>
                <c:pt idx="11">
                  <c:v>2.1677170868347337</c:v>
                </c:pt>
                <c:pt idx="12">
                  <c:v>2.0316614078990316</c:v>
                </c:pt>
                <c:pt idx="13">
                  <c:v>1.9968739145536645</c:v>
                </c:pt>
                <c:pt idx="14">
                  <c:v>1.7522563176895307</c:v>
                </c:pt>
                <c:pt idx="15">
                  <c:v>1.6582431662870158</c:v>
                </c:pt>
                <c:pt idx="16">
                  <c:v>1.677347670250896</c:v>
                </c:pt>
                <c:pt idx="17">
                  <c:v>1.9097737388724036</c:v>
                </c:pt>
                <c:pt idx="18">
                  <c:v>1.7204252431576565</c:v>
                </c:pt>
                <c:pt idx="19">
                  <c:v>1.8689959655933623</c:v>
                </c:pt>
                <c:pt idx="20">
                  <c:v>2.3904374151790373</c:v>
                </c:pt>
                <c:pt idx="21">
                  <c:v>5.7920792079207919</c:v>
                </c:pt>
                <c:pt idx="22">
                  <c:v>3.1238192494255808</c:v>
                </c:pt>
                <c:pt idx="23">
                  <c:v>2.5610901179434329</c:v>
                </c:pt>
                <c:pt idx="24">
                  <c:v>2.6701285434579041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D-41BC-885A-69B64B2EF5DC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Febbraio!$T$40:$T$64</c:f>
              <c:numCache>
                <c:formatCode>""#,##0.00</c:formatCode>
                <c:ptCount val="25"/>
                <c:pt idx="0">
                  <c:v>5.953293413173653</c:v>
                </c:pt>
                <c:pt idx="1">
                  <c:v>7.5155123260103975</c:v>
                </c:pt>
                <c:pt idx="2">
                  <c:v>5.7340801168878608</c:v>
                </c:pt>
                <c:pt idx="3">
                  <c:v>6.4021529119514211</c:v>
                </c:pt>
                <c:pt idx="4">
                  <c:v>5.0387573964497046</c:v>
                </c:pt>
                <c:pt idx="5">
                  <c:v>5.4760042659082826</c:v>
                </c:pt>
                <c:pt idx="6">
                  <c:v>5.1699748110831232</c:v>
                </c:pt>
                <c:pt idx="7">
                  <c:v>4.7308130865713531</c:v>
                </c:pt>
                <c:pt idx="8">
                  <c:v>4.2808997449176776</c:v>
                </c:pt>
                <c:pt idx="9">
                  <c:v>3.9821674707098551</c:v>
                </c:pt>
                <c:pt idx="10">
                  <c:v>3.5991720531629023</c:v>
                </c:pt>
                <c:pt idx="11">
                  <c:v>3.707398051245038</c:v>
                </c:pt>
                <c:pt idx="12">
                  <c:v>4.0912981455064195</c:v>
                </c:pt>
                <c:pt idx="13">
                  <c:v>4.0647249190938508</c:v>
                </c:pt>
                <c:pt idx="14">
                  <c:v>3.4009375960651704</c:v>
                </c:pt>
                <c:pt idx="15">
                  <c:v>2.7567617866004963</c:v>
                </c:pt>
                <c:pt idx="16">
                  <c:v>2.6184170625694936</c:v>
                </c:pt>
                <c:pt idx="17">
                  <c:v>3.634174644618509</c:v>
                </c:pt>
                <c:pt idx="18">
                  <c:v>2.9769734899923246</c:v>
                </c:pt>
                <c:pt idx="19">
                  <c:v>2.9653625269203157</c:v>
                </c:pt>
                <c:pt idx="20">
                  <c:v>2.068450939824801</c:v>
                </c:pt>
                <c:pt idx="21">
                  <c:v>7.7151006711409398</c:v>
                </c:pt>
                <c:pt idx="22">
                  <c:v>2.8335883052864186</c:v>
                </c:pt>
                <c:pt idx="23">
                  <c:v>2.7526415992384581</c:v>
                </c:pt>
                <c:pt idx="24">
                  <c:v>2.5572674530295463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FD-41BC-885A-69B64B2EF5DC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Febbraio!$U$40:$U$64</c:f>
              <c:numCache>
                <c:formatCode>""#,##0.00</c:formatCode>
                <c:ptCount val="25"/>
                <c:pt idx="0">
                  <c:v>7.1774415405777168</c:v>
                </c:pt>
                <c:pt idx="1">
                  <c:v>9.5633440514469452</c:v>
                </c:pt>
                <c:pt idx="2">
                  <c:v>9.4378140703517595</c:v>
                </c:pt>
                <c:pt idx="3">
                  <c:v>9.9515366430260048</c:v>
                </c:pt>
                <c:pt idx="4">
                  <c:v>8.6877906976744192</c:v>
                </c:pt>
                <c:pt idx="5">
                  <c:v>8.9019867549668881</c:v>
                </c:pt>
                <c:pt idx="6">
                  <c:v>10.13182527301092</c:v>
                </c:pt>
                <c:pt idx="7">
                  <c:v>8.067752442996742</c:v>
                </c:pt>
                <c:pt idx="8">
                  <c:v>7.6493374108053009</c:v>
                </c:pt>
                <c:pt idx="9">
                  <c:v>9.8300653594771248</c:v>
                </c:pt>
                <c:pt idx="10">
                  <c:v>8.2028493894165528</c:v>
                </c:pt>
                <c:pt idx="11">
                  <c:v>9.766516516516516</c:v>
                </c:pt>
                <c:pt idx="12">
                  <c:v>9.3858093126385818</c:v>
                </c:pt>
                <c:pt idx="13">
                  <c:v>8.5942350332594231</c:v>
                </c:pt>
                <c:pt idx="14">
                  <c:v>7.3459940652818991</c:v>
                </c:pt>
                <c:pt idx="15">
                  <c:v>7.3106230389959661</c:v>
                </c:pt>
                <c:pt idx="16">
                  <c:v>5.3338235294117649</c:v>
                </c:pt>
                <c:pt idx="17">
                  <c:v>6.0518981259010092</c:v>
                </c:pt>
                <c:pt idx="18">
                  <c:v>5.179398548219841</c:v>
                </c:pt>
                <c:pt idx="19">
                  <c:v>4.936112777444511</c:v>
                </c:pt>
                <c:pt idx="20">
                  <c:v>3.3580181140117209</c:v>
                </c:pt>
                <c:pt idx="21">
                  <c:v>12.798679867986799</c:v>
                </c:pt>
                <c:pt idx="22">
                  <c:v>5.4632516703786189</c:v>
                </c:pt>
                <c:pt idx="23">
                  <c:v>4.2951562872822713</c:v>
                </c:pt>
                <c:pt idx="24">
                  <c:v>3.9623383923552558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D-41BC-885A-69B64B2E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Febbraio!$Z$10:$Z$34</c:f>
              <c:numCache>
                <c:formatCode>""#,##0.00</c:formatCode>
                <c:ptCount val="25"/>
                <c:pt idx="0">
                  <c:v>19.531525023588639</c:v>
                </c:pt>
                <c:pt idx="1">
                  <c:v>18.748707013160615</c:v>
                </c:pt>
                <c:pt idx="2">
                  <c:v>20.87201654444835</c:v>
                </c:pt>
                <c:pt idx="3">
                  <c:v>19.526608574547964</c:v>
                </c:pt>
                <c:pt idx="4">
                  <c:v>18.855274436693737</c:v>
                </c:pt>
                <c:pt idx="5">
                  <c:v>16.730664502722156</c:v>
                </c:pt>
                <c:pt idx="6">
                  <c:v>16.77138377913769</c:v>
                </c:pt>
                <c:pt idx="7">
                  <c:v>18.275225973067698</c:v>
                </c:pt>
                <c:pt idx="8">
                  <c:v>18.736377234845786</c:v>
                </c:pt>
                <c:pt idx="9">
                  <c:v>16.155396792458422</c:v>
                </c:pt>
                <c:pt idx="10">
                  <c:v>18.069221024247209</c:v>
                </c:pt>
                <c:pt idx="11">
                  <c:v>17.293918441815581</c:v>
                </c:pt>
                <c:pt idx="12">
                  <c:v>14.540927517570074</c:v>
                </c:pt>
                <c:pt idx="13">
                  <c:v>15.015071901615437</c:v>
                </c:pt>
                <c:pt idx="14">
                  <c:v>15.570604597697558</c:v>
                </c:pt>
                <c:pt idx="15">
                  <c:v>18.260528983503825</c:v>
                </c:pt>
                <c:pt idx="16">
                  <c:v>19.118597232077441</c:v>
                </c:pt>
                <c:pt idx="17">
                  <c:v>20.150595334165356</c:v>
                </c:pt>
                <c:pt idx="18">
                  <c:v>17.780574127442538</c:v>
                </c:pt>
                <c:pt idx="19">
                  <c:v>18.069841089688722</c:v>
                </c:pt>
                <c:pt idx="20">
                  <c:v>17.339477424487569</c:v>
                </c:pt>
                <c:pt idx="21">
                  <c:v>6.7103009871517845</c:v>
                </c:pt>
                <c:pt idx="22">
                  <c:v>18.454665098048878</c:v>
                </c:pt>
                <c:pt idx="23">
                  <c:v>22.014991116918967</c:v>
                </c:pt>
                <c:pt idx="24">
                  <c:v>23.439734393191749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7-47E3-8A28-ACBCEBA598BA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Febbraio!$Z$40:$Z$64</c:f>
              <c:numCache>
                <c:formatCode>""#,##0.00</c:formatCode>
                <c:ptCount val="25"/>
                <c:pt idx="0">
                  <c:v>4.3768704865085812</c:v>
                </c:pt>
                <c:pt idx="1">
                  <c:v>5.871832205257359</c:v>
                </c:pt>
                <c:pt idx="2">
                  <c:v>9.0848198289768298</c:v>
                </c:pt>
                <c:pt idx="3">
                  <c:v>8.6333646472811481</c:v>
                </c:pt>
                <c:pt idx="4">
                  <c:v>7.8422989635995055</c:v>
                </c:pt>
                <c:pt idx="5">
                  <c:v>7.0467773048740581</c:v>
                </c:pt>
                <c:pt idx="6">
                  <c:v>7.0656479691797491</c:v>
                </c:pt>
                <c:pt idx="7">
                  <c:v>6.7939612420492113</c:v>
                </c:pt>
                <c:pt idx="8">
                  <c:v>6.7400065686098962</c:v>
                </c:pt>
                <c:pt idx="9">
                  <c:v>5.4534068230069606</c:v>
                </c:pt>
                <c:pt idx="10">
                  <c:v>5.5170142543153133</c:v>
                </c:pt>
                <c:pt idx="11">
                  <c:v>5.5582369401938019</c:v>
                </c:pt>
                <c:pt idx="12">
                  <c:v>4.6817464072009409</c:v>
                </c:pt>
                <c:pt idx="13">
                  <c:v>4.8752841917127725</c:v>
                </c:pt>
                <c:pt idx="14">
                  <c:v>4.9320429950201445</c:v>
                </c:pt>
                <c:pt idx="15">
                  <c:v>5.410245883024551</c:v>
                </c:pt>
                <c:pt idx="16">
                  <c:v>5.4726421532745819</c:v>
                </c:pt>
                <c:pt idx="17">
                  <c:v>5.2891655700644469</c:v>
                </c:pt>
                <c:pt idx="18">
                  <c:v>5.3973427958408982</c:v>
                </c:pt>
                <c:pt idx="19">
                  <c:v>5.0693692656148031</c:v>
                </c:pt>
                <c:pt idx="20">
                  <c:v>3.9668962689408565</c:v>
                </c:pt>
                <c:pt idx="21">
                  <c:v>1.7272790389105459</c:v>
                </c:pt>
                <c:pt idx="22">
                  <c:v>3.8137552398945438</c:v>
                </c:pt>
                <c:pt idx="23">
                  <c:v>4.8500050524883189</c:v>
                </c:pt>
                <c:pt idx="24">
                  <c:v>4.9710510878159511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7-47E3-8A28-ACBCEBA5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Marzo!$L$70:$L$94</c:f>
              <c:numCache>
                <c:formatCode>""#,##0</c:formatCode>
                <c:ptCount val="25"/>
                <c:pt idx="0">
                  <c:v>119039</c:v>
                </c:pt>
                <c:pt idx="1">
                  <c:v>118159</c:v>
                </c:pt>
                <c:pt idx="2">
                  <c:v>152922</c:v>
                </c:pt>
                <c:pt idx="3">
                  <c:v>117831</c:v>
                </c:pt>
                <c:pt idx="4">
                  <c:v>120427</c:v>
                </c:pt>
                <c:pt idx="5">
                  <c:v>140086</c:v>
                </c:pt>
                <c:pt idx="6">
                  <c:v>113216</c:v>
                </c:pt>
                <c:pt idx="7">
                  <c:v>129939</c:v>
                </c:pt>
                <c:pt idx="8">
                  <c:v>157928</c:v>
                </c:pt>
                <c:pt idx="9">
                  <c:v>111042</c:v>
                </c:pt>
                <c:pt idx="10">
                  <c:v>110201</c:v>
                </c:pt>
                <c:pt idx="11">
                  <c:v>116101</c:v>
                </c:pt>
                <c:pt idx="12">
                  <c:v>143127</c:v>
                </c:pt>
                <c:pt idx="13">
                  <c:v>160832</c:v>
                </c:pt>
                <c:pt idx="14">
                  <c:v>135261</c:v>
                </c:pt>
                <c:pt idx="15">
                  <c:v>129946</c:v>
                </c:pt>
                <c:pt idx="16">
                  <c:v>180132</c:v>
                </c:pt>
                <c:pt idx="17">
                  <c:v>107773</c:v>
                </c:pt>
                <c:pt idx="18">
                  <c:v>152194</c:v>
                </c:pt>
                <c:pt idx="19">
                  <c:v>147801</c:v>
                </c:pt>
                <c:pt idx="20">
                  <c:v>13517</c:v>
                </c:pt>
                <c:pt idx="21">
                  <c:v>25889</c:v>
                </c:pt>
                <c:pt idx="22">
                  <c:v>93762</c:v>
                </c:pt>
                <c:pt idx="23">
                  <c:v>135743</c:v>
                </c:pt>
                <c:pt idx="24">
                  <c:v>184202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D-42AF-967D-896B12CED902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Marzo!$M$70:$M$94</c:f>
              <c:numCache>
                <c:formatCode>""#,##0</c:formatCode>
                <c:ptCount val="25"/>
                <c:pt idx="0">
                  <c:v>276216</c:v>
                </c:pt>
                <c:pt idx="1">
                  <c:v>298124</c:v>
                </c:pt>
                <c:pt idx="2">
                  <c:v>370281</c:v>
                </c:pt>
                <c:pt idx="3">
                  <c:v>288851</c:v>
                </c:pt>
                <c:pt idx="4">
                  <c:v>290313</c:v>
                </c:pt>
                <c:pt idx="5">
                  <c:v>339866</c:v>
                </c:pt>
                <c:pt idx="6">
                  <c:v>267319</c:v>
                </c:pt>
                <c:pt idx="7">
                  <c:v>301501</c:v>
                </c:pt>
                <c:pt idx="8">
                  <c:v>364815</c:v>
                </c:pt>
                <c:pt idx="9">
                  <c:v>250407</c:v>
                </c:pt>
                <c:pt idx="10">
                  <c:v>256094</c:v>
                </c:pt>
                <c:pt idx="11">
                  <c:v>265705</c:v>
                </c:pt>
                <c:pt idx="12">
                  <c:v>294198</c:v>
                </c:pt>
                <c:pt idx="13">
                  <c:v>324912</c:v>
                </c:pt>
                <c:pt idx="14">
                  <c:v>266585</c:v>
                </c:pt>
                <c:pt idx="15">
                  <c:v>254315</c:v>
                </c:pt>
                <c:pt idx="16">
                  <c:v>369132</c:v>
                </c:pt>
                <c:pt idx="17">
                  <c:v>248920</c:v>
                </c:pt>
                <c:pt idx="18">
                  <c:v>296325</c:v>
                </c:pt>
                <c:pt idx="19">
                  <c:v>295322</c:v>
                </c:pt>
                <c:pt idx="20">
                  <c:v>45047</c:v>
                </c:pt>
                <c:pt idx="21">
                  <c:v>81478</c:v>
                </c:pt>
                <c:pt idx="22">
                  <c:v>210467</c:v>
                </c:pt>
                <c:pt idx="23">
                  <c:v>290402</c:v>
                </c:pt>
                <c:pt idx="24">
                  <c:v>400338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D-42AF-967D-896B12C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Marzo!$L$40:$L$64</c:f>
              <c:numCache>
                <c:formatCode>""#,##0</c:formatCode>
                <c:ptCount val="25"/>
                <c:pt idx="0">
                  <c:v>12432</c:v>
                </c:pt>
                <c:pt idx="1">
                  <c:v>16257</c:v>
                </c:pt>
                <c:pt idx="2">
                  <c:v>33584</c:v>
                </c:pt>
                <c:pt idx="3">
                  <c:v>17377</c:v>
                </c:pt>
                <c:pt idx="4">
                  <c:v>17784</c:v>
                </c:pt>
                <c:pt idx="5">
                  <c:v>34267</c:v>
                </c:pt>
                <c:pt idx="6">
                  <c:v>18628</c:v>
                </c:pt>
                <c:pt idx="7">
                  <c:v>25170</c:v>
                </c:pt>
                <c:pt idx="8">
                  <c:v>40134</c:v>
                </c:pt>
                <c:pt idx="9">
                  <c:v>20783</c:v>
                </c:pt>
                <c:pt idx="10">
                  <c:v>22299</c:v>
                </c:pt>
                <c:pt idx="11">
                  <c:v>25370</c:v>
                </c:pt>
                <c:pt idx="12">
                  <c:v>34045</c:v>
                </c:pt>
                <c:pt idx="13">
                  <c:v>43992</c:v>
                </c:pt>
                <c:pt idx="14">
                  <c:v>31915</c:v>
                </c:pt>
                <c:pt idx="15">
                  <c:v>30983</c:v>
                </c:pt>
                <c:pt idx="16">
                  <c:v>52579</c:v>
                </c:pt>
                <c:pt idx="17">
                  <c:v>26913</c:v>
                </c:pt>
                <c:pt idx="18">
                  <c:v>44699</c:v>
                </c:pt>
                <c:pt idx="19">
                  <c:v>41465</c:v>
                </c:pt>
                <c:pt idx="20">
                  <c:v>4043</c:v>
                </c:pt>
                <c:pt idx="21">
                  <c:v>5738</c:v>
                </c:pt>
                <c:pt idx="22">
                  <c:v>29361</c:v>
                </c:pt>
                <c:pt idx="23">
                  <c:v>44217</c:v>
                </c:pt>
                <c:pt idx="24">
                  <c:v>70158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9-4797-BD69-7C3194C952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Marzo!$M$40:$M$64</c:f>
              <c:numCache>
                <c:formatCode>""#,##0</c:formatCode>
                <c:ptCount val="25"/>
                <c:pt idx="0">
                  <c:v>54724</c:v>
                </c:pt>
                <c:pt idx="1">
                  <c:v>83017</c:v>
                </c:pt>
                <c:pt idx="2">
                  <c:v>123822</c:v>
                </c:pt>
                <c:pt idx="3">
                  <c:v>86684</c:v>
                </c:pt>
                <c:pt idx="4">
                  <c:v>83682</c:v>
                </c:pt>
                <c:pt idx="5">
                  <c:v>124944</c:v>
                </c:pt>
                <c:pt idx="6">
                  <c:v>84845</c:v>
                </c:pt>
                <c:pt idx="7">
                  <c:v>98161</c:v>
                </c:pt>
                <c:pt idx="8">
                  <c:v>137733</c:v>
                </c:pt>
                <c:pt idx="9">
                  <c:v>79738</c:v>
                </c:pt>
                <c:pt idx="10">
                  <c:v>87080</c:v>
                </c:pt>
                <c:pt idx="11">
                  <c:v>94164</c:v>
                </c:pt>
                <c:pt idx="12">
                  <c:v>101202</c:v>
                </c:pt>
                <c:pt idx="13">
                  <c:v>125027</c:v>
                </c:pt>
                <c:pt idx="14">
                  <c:v>92332</c:v>
                </c:pt>
                <c:pt idx="15">
                  <c:v>86400</c:v>
                </c:pt>
                <c:pt idx="16">
                  <c:v>136266</c:v>
                </c:pt>
                <c:pt idx="17">
                  <c:v>87079</c:v>
                </c:pt>
                <c:pt idx="18">
                  <c:v>112323</c:v>
                </c:pt>
                <c:pt idx="19">
                  <c:v>110057</c:v>
                </c:pt>
                <c:pt idx="20">
                  <c:v>23845</c:v>
                </c:pt>
                <c:pt idx="21">
                  <c:v>33960</c:v>
                </c:pt>
                <c:pt idx="22">
                  <c:v>85352</c:v>
                </c:pt>
                <c:pt idx="23">
                  <c:v>112937</c:v>
                </c:pt>
                <c:pt idx="24">
                  <c:v>171785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9-4797-BD69-7C3194C95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Marzo!$L$10:$L$34</c:f>
              <c:numCache>
                <c:formatCode>""#,##0</c:formatCode>
                <c:ptCount val="25"/>
                <c:pt idx="0">
                  <c:v>106607</c:v>
                </c:pt>
                <c:pt idx="1">
                  <c:v>101902</c:v>
                </c:pt>
                <c:pt idx="2">
                  <c:v>119338</c:v>
                </c:pt>
                <c:pt idx="3">
                  <c:v>100454</c:v>
                </c:pt>
                <c:pt idx="4">
                  <c:v>102643</c:v>
                </c:pt>
                <c:pt idx="5">
                  <c:v>105819</c:v>
                </c:pt>
                <c:pt idx="6">
                  <c:v>94588</c:v>
                </c:pt>
                <c:pt idx="7">
                  <c:v>104769</c:v>
                </c:pt>
                <c:pt idx="8">
                  <c:v>117794</c:v>
                </c:pt>
                <c:pt idx="9">
                  <c:v>90259</c:v>
                </c:pt>
                <c:pt idx="10">
                  <c:v>87902</c:v>
                </c:pt>
                <c:pt idx="11">
                  <c:v>90731</c:v>
                </c:pt>
                <c:pt idx="12">
                  <c:v>109082</c:v>
                </c:pt>
                <c:pt idx="13">
                  <c:v>116840</c:v>
                </c:pt>
                <c:pt idx="14">
                  <c:v>103346</c:v>
                </c:pt>
                <c:pt idx="15">
                  <c:v>98963</c:v>
                </c:pt>
                <c:pt idx="16">
                  <c:v>127553</c:v>
                </c:pt>
                <c:pt idx="17">
                  <c:v>80860</c:v>
                </c:pt>
                <c:pt idx="18">
                  <c:v>107495</c:v>
                </c:pt>
                <c:pt idx="19">
                  <c:v>106336</c:v>
                </c:pt>
                <c:pt idx="20">
                  <c:v>9474</c:v>
                </c:pt>
                <c:pt idx="21">
                  <c:v>20151</c:v>
                </c:pt>
                <c:pt idx="22">
                  <c:v>64401</c:v>
                </c:pt>
                <c:pt idx="23">
                  <c:v>91526</c:v>
                </c:pt>
                <c:pt idx="24">
                  <c:v>114044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4-4119-8E0C-4EB358717830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Marzo!$M$10:$M$34</c:f>
              <c:numCache>
                <c:formatCode>""#,##0</c:formatCode>
                <c:ptCount val="25"/>
                <c:pt idx="0">
                  <c:v>221492</c:v>
                </c:pt>
                <c:pt idx="1">
                  <c:v>215107</c:v>
                </c:pt>
                <c:pt idx="2">
                  <c:v>246459</c:v>
                </c:pt>
                <c:pt idx="3">
                  <c:v>202167</c:v>
                </c:pt>
                <c:pt idx="4">
                  <c:v>206631</c:v>
                </c:pt>
                <c:pt idx="5">
                  <c:v>214922</c:v>
                </c:pt>
                <c:pt idx="6">
                  <c:v>182474</c:v>
                </c:pt>
                <c:pt idx="7">
                  <c:v>203340</c:v>
                </c:pt>
                <c:pt idx="8">
                  <c:v>227082</c:v>
                </c:pt>
                <c:pt idx="9">
                  <c:v>170669</c:v>
                </c:pt>
                <c:pt idx="10">
                  <c:v>169014</c:v>
                </c:pt>
                <c:pt idx="11">
                  <c:v>171541</c:v>
                </c:pt>
                <c:pt idx="12">
                  <c:v>192996</c:v>
                </c:pt>
                <c:pt idx="13">
                  <c:v>199885</c:v>
                </c:pt>
                <c:pt idx="14">
                  <c:v>174253</c:v>
                </c:pt>
                <c:pt idx="15">
                  <c:v>167915</c:v>
                </c:pt>
                <c:pt idx="16">
                  <c:v>232866</c:v>
                </c:pt>
                <c:pt idx="17">
                  <c:v>161841</c:v>
                </c:pt>
                <c:pt idx="18">
                  <c:v>184002</c:v>
                </c:pt>
                <c:pt idx="19">
                  <c:v>185265</c:v>
                </c:pt>
                <c:pt idx="20">
                  <c:v>21202</c:v>
                </c:pt>
                <c:pt idx="21">
                  <c:v>47518</c:v>
                </c:pt>
                <c:pt idx="22">
                  <c:v>125115</c:v>
                </c:pt>
                <c:pt idx="23">
                  <c:v>177465</c:v>
                </c:pt>
                <c:pt idx="24">
                  <c:v>228553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4-4119-8E0C-4EB35871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>
      <c:oddFooter>&amp;L24/04/2024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Marzo!$B$10:$B$34</c:f>
              <c:numCache>
                <c:formatCode>""#,##0</c:formatCode>
                <c:ptCount val="25"/>
                <c:pt idx="0">
                  <c:v>494</c:v>
                </c:pt>
                <c:pt idx="1">
                  <c:v>502</c:v>
                </c:pt>
                <c:pt idx="2">
                  <c:v>521</c:v>
                </c:pt>
                <c:pt idx="3">
                  <c:v>535</c:v>
                </c:pt>
                <c:pt idx="4">
                  <c:v>542</c:v>
                </c:pt>
                <c:pt idx="5">
                  <c:v>545</c:v>
                </c:pt>
                <c:pt idx="6">
                  <c:v>558</c:v>
                </c:pt>
                <c:pt idx="7">
                  <c:v>558</c:v>
                </c:pt>
                <c:pt idx="8">
                  <c:v>565</c:v>
                </c:pt>
                <c:pt idx="9">
                  <c:v>567</c:v>
                </c:pt>
                <c:pt idx="10">
                  <c:v>577</c:v>
                </c:pt>
                <c:pt idx="11">
                  <c:v>576</c:v>
                </c:pt>
                <c:pt idx="12">
                  <c:v>569</c:v>
                </c:pt>
                <c:pt idx="13">
                  <c:v>563</c:v>
                </c:pt>
                <c:pt idx="14">
                  <c:v>559</c:v>
                </c:pt>
                <c:pt idx="15">
                  <c:v>553</c:v>
                </c:pt>
                <c:pt idx="16">
                  <c:v>544</c:v>
                </c:pt>
                <c:pt idx="17">
                  <c:v>541</c:v>
                </c:pt>
                <c:pt idx="18">
                  <c:v>531</c:v>
                </c:pt>
                <c:pt idx="19">
                  <c:v>518</c:v>
                </c:pt>
                <c:pt idx="20">
                  <c:v>504</c:v>
                </c:pt>
                <c:pt idx="21">
                  <c:v>490</c:v>
                </c:pt>
                <c:pt idx="22">
                  <c:v>462</c:v>
                </c:pt>
                <c:pt idx="23">
                  <c:v>447</c:v>
                </c:pt>
                <c:pt idx="24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0-485D-AF95-4974045DE0FE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Marzo!$B$40:$B$64</c:f>
              <c:numCache>
                <c:formatCode>""#,##0</c:formatCode>
                <c:ptCount val="25"/>
                <c:pt idx="0">
                  <c:v>1159</c:v>
                </c:pt>
                <c:pt idx="1">
                  <c:v>1352</c:v>
                </c:pt>
                <c:pt idx="2">
                  <c:v>1589</c:v>
                </c:pt>
                <c:pt idx="3">
                  <c:v>1809</c:v>
                </c:pt>
                <c:pt idx="4">
                  <c:v>2023</c:v>
                </c:pt>
                <c:pt idx="5">
                  <c:v>2211</c:v>
                </c:pt>
                <c:pt idx="6">
                  <c:v>2428</c:v>
                </c:pt>
                <c:pt idx="7">
                  <c:v>2631</c:v>
                </c:pt>
                <c:pt idx="8">
                  <c:v>2860</c:v>
                </c:pt>
                <c:pt idx="9">
                  <c:v>3161</c:v>
                </c:pt>
                <c:pt idx="10">
                  <c:v>3382</c:v>
                </c:pt>
                <c:pt idx="11">
                  <c:v>3564</c:v>
                </c:pt>
                <c:pt idx="12">
                  <c:v>3724</c:v>
                </c:pt>
                <c:pt idx="13">
                  <c:v>3946</c:v>
                </c:pt>
                <c:pt idx="14">
                  <c:v>3309</c:v>
                </c:pt>
                <c:pt idx="15">
                  <c:v>3350</c:v>
                </c:pt>
                <c:pt idx="16">
                  <c:v>3448</c:v>
                </c:pt>
                <c:pt idx="17">
                  <c:v>3440</c:v>
                </c:pt>
                <c:pt idx="18">
                  <c:v>3822</c:v>
                </c:pt>
                <c:pt idx="19">
                  <c:v>4524</c:v>
                </c:pt>
                <c:pt idx="20">
                  <c:v>4973</c:v>
                </c:pt>
                <c:pt idx="21">
                  <c:v>5132</c:v>
                </c:pt>
                <c:pt idx="22">
                  <c:v>5287</c:v>
                </c:pt>
                <c:pt idx="23">
                  <c:v>5531</c:v>
                </c:pt>
                <c:pt idx="24">
                  <c:v>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0-485D-AF95-4974045D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Marzo!$T$10:$T$34</c:f>
              <c:numCache>
                <c:formatCode>""#,##0.00</c:formatCode>
                <c:ptCount val="25"/>
                <c:pt idx="0">
                  <c:v>2.1562511153146078</c:v>
                </c:pt>
                <c:pt idx="1">
                  <c:v>2.2101305352570106</c:v>
                </c:pt>
                <c:pt idx="2">
                  <c:v>2.0897239674198071</c:v>
                </c:pt>
                <c:pt idx="3">
                  <c:v>2.031762755855937</c:v>
                </c:pt>
                <c:pt idx="4">
                  <c:v>2.0284551852213859</c:v>
                </c:pt>
                <c:pt idx="5">
                  <c:v>2.0968975096491875</c:v>
                </c:pt>
                <c:pt idx="6">
                  <c:v>1.9335026123024155</c:v>
                </c:pt>
                <c:pt idx="7">
                  <c:v>1.9517767725392487</c:v>
                </c:pt>
                <c:pt idx="8">
                  <c:v>1.9601281835048068</c:v>
                </c:pt>
                <c:pt idx="9">
                  <c:v>1.8767782884657473</c:v>
                </c:pt>
                <c:pt idx="10">
                  <c:v>1.9069699620880722</c:v>
                </c:pt>
                <c:pt idx="11">
                  <c:v>1.8774714676097091</c:v>
                </c:pt>
                <c:pt idx="12">
                  <c:v>1.7432965653304637</c:v>
                </c:pt>
                <c:pt idx="13">
                  <c:v>1.6912529898031976</c:v>
                </c:pt>
                <c:pt idx="14">
                  <c:v>1.662498646095339</c:v>
                </c:pt>
                <c:pt idx="15">
                  <c:v>1.6690216677609981</c:v>
                </c:pt>
                <c:pt idx="16">
                  <c:v>1.8681759299241256</c:v>
                </c:pt>
                <c:pt idx="17">
                  <c:v>2.0707772758112828</c:v>
                </c:pt>
                <c:pt idx="18">
                  <c:v>1.7068724041340675</c:v>
                </c:pt>
                <c:pt idx="19">
                  <c:v>1.7405092842006968</c:v>
                </c:pt>
                <c:pt idx="20">
                  <c:v>2.0942260007084661</c:v>
                </c:pt>
                <c:pt idx="21">
                  <c:v>2.2113769608619869</c:v>
                </c:pt>
                <c:pt idx="22">
                  <c:v>1.8523549413977716</c:v>
                </c:pt>
                <c:pt idx="23">
                  <c:v>1.8873249060471473</c:v>
                </c:pt>
                <c:pt idx="24">
                  <c:v>1.9745650436325015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5-4DC0-B378-B168F6591ADF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Marzo!$U$10:$U$34</c:f>
              <c:numCache>
                <c:formatCode>""#,##0.00</c:formatCode>
                <c:ptCount val="25"/>
                <c:pt idx="0">
                  <c:v>1.7846563192904656</c:v>
                </c:pt>
                <c:pt idx="1">
                  <c:v>1.7473795029065775</c:v>
                </c:pt>
                <c:pt idx="2">
                  <c:v>1.9768402362295905</c:v>
                </c:pt>
                <c:pt idx="3">
                  <c:v>1.946391479206258</c:v>
                </c:pt>
                <c:pt idx="4">
                  <c:v>1.9526809329165664</c:v>
                </c:pt>
                <c:pt idx="5">
                  <c:v>1.8120171673819743</c:v>
                </c:pt>
                <c:pt idx="6">
                  <c:v>1.9122218206227086</c:v>
                </c:pt>
                <c:pt idx="7">
                  <c:v>1.8999139921234891</c:v>
                </c:pt>
                <c:pt idx="8">
                  <c:v>1.8281298728299664</c:v>
                </c:pt>
                <c:pt idx="9">
                  <c:v>1.9509763917225298</c:v>
                </c:pt>
                <c:pt idx="10">
                  <c:v>1.9942742087711571</c:v>
                </c:pt>
                <c:pt idx="11">
                  <c:v>1.9518626780272406</c:v>
                </c:pt>
                <c:pt idx="12">
                  <c:v>1.885881050618899</c:v>
                </c:pt>
                <c:pt idx="13">
                  <c:v>1.7971741959472021</c:v>
                </c:pt>
                <c:pt idx="14">
                  <c:v>1.7829951118352836</c:v>
                </c:pt>
                <c:pt idx="15">
                  <c:v>1.7892868101521062</c:v>
                </c:pt>
                <c:pt idx="16">
                  <c:v>1.6890415029550632</c:v>
                </c:pt>
                <c:pt idx="17">
                  <c:v>1.7965836229259458</c:v>
                </c:pt>
                <c:pt idx="18">
                  <c:v>1.7280207531109399</c:v>
                </c:pt>
                <c:pt idx="19">
                  <c:v>1.7486736528258868</c:v>
                </c:pt>
                <c:pt idx="20">
                  <c:v>3.4487562189054728</c:v>
                </c:pt>
                <c:pt idx="21">
                  <c:v>4.638752052545156</c:v>
                </c:pt>
                <c:pt idx="22">
                  <c:v>2.4911664654888619</c:v>
                </c:pt>
                <c:pt idx="23">
                  <c:v>2.1448422429295406</c:v>
                </c:pt>
                <c:pt idx="24">
                  <c:v>2.1227490864262757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5-4DC0-B378-B168F6591ADF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Marzo!$T$40:$T$64</c:f>
              <c:numCache>
                <c:formatCode>""#,##0.00</c:formatCode>
                <c:ptCount val="25"/>
                <c:pt idx="0">
                  <c:v>4.113537996980372</c:v>
                </c:pt>
                <c:pt idx="1">
                  <c:v>4.6566851325048662</c:v>
                </c:pt>
                <c:pt idx="2">
                  <c:v>3.4001677559151435</c:v>
                </c:pt>
                <c:pt idx="3">
                  <c:v>4.4584858270541803</c:v>
                </c:pt>
                <c:pt idx="4">
                  <c:v>4.2489881273610361</c:v>
                </c:pt>
                <c:pt idx="5">
                  <c:v>3.3529311170394691</c:v>
                </c:pt>
                <c:pt idx="6">
                  <c:v>4.1436225903799961</c:v>
                </c:pt>
                <c:pt idx="7">
                  <c:v>3.6454146454146454</c:v>
                </c:pt>
                <c:pt idx="8">
                  <c:v>3.2329562194331505</c:v>
                </c:pt>
                <c:pt idx="9">
                  <c:v>3.5493298049818787</c:v>
                </c:pt>
                <c:pt idx="10">
                  <c:v>3.4656017713110865</c:v>
                </c:pt>
                <c:pt idx="11">
                  <c:v>3.2280834072759537</c:v>
                </c:pt>
                <c:pt idx="12">
                  <c:v>2.6558363024221228</c:v>
                </c:pt>
                <c:pt idx="13">
                  <c:v>2.547075786704442</c:v>
                </c:pt>
                <c:pt idx="14">
                  <c:v>2.5612616397115451</c:v>
                </c:pt>
                <c:pt idx="15">
                  <c:v>2.3093760451893419</c:v>
                </c:pt>
                <c:pt idx="16">
                  <c:v>2.3763833650354487</c:v>
                </c:pt>
                <c:pt idx="17">
                  <c:v>2.8983339724743278</c:v>
                </c:pt>
                <c:pt idx="18">
                  <c:v>2.2308310130648961</c:v>
                </c:pt>
                <c:pt idx="19">
                  <c:v>2.3679897201599087</c:v>
                </c:pt>
                <c:pt idx="20">
                  <c:v>5.3809389935338769</c:v>
                </c:pt>
                <c:pt idx="21">
                  <c:v>5.4317795810530285</c:v>
                </c:pt>
                <c:pt idx="22">
                  <c:v>2.6514629258517033</c:v>
                </c:pt>
                <c:pt idx="23">
                  <c:v>2.3138453876376515</c:v>
                </c:pt>
                <c:pt idx="24">
                  <c:v>2.2404799614378184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95-4DC0-B378-B168F6591ADF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Marzo!$U$40:$U$64</c:f>
              <c:numCache>
                <c:formatCode>""#,##0.00</c:formatCode>
                <c:ptCount val="25"/>
                <c:pt idx="0">
                  <c:v>5.5490588706447737</c:v>
                </c:pt>
                <c:pt idx="1">
                  <c:v>7.1793721973094167</c:v>
                </c:pt>
                <c:pt idx="2">
                  <c:v>5.3375578354455842</c:v>
                </c:pt>
                <c:pt idx="3">
                  <c:v>7.1339337594421846</c:v>
                </c:pt>
                <c:pt idx="4">
                  <c:v>6.9915540540540544</c:v>
                </c:pt>
                <c:pt idx="5">
                  <c:v>5.3511632531318352</c:v>
                </c:pt>
                <c:pt idx="6">
                  <c:v>7.3462986198243412</c:v>
                </c:pt>
                <c:pt idx="7">
                  <c:v>5.4626950354609933</c:v>
                </c:pt>
                <c:pt idx="8">
                  <c:v>4.521963824289406</c:v>
                </c:pt>
                <c:pt idx="9">
                  <c:v>5.3058823529411763</c:v>
                </c:pt>
                <c:pt idx="10">
                  <c:v>6.4087087087087085</c:v>
                </c:pt>
                <c:pt idx="11">
                  <c:v>7.5628975265017671</c:v>
                </c:pt>
                <c:pt idx="12">
                  <c:v>5.7798377752027807</c:v>
                </c:pt>
                <c:pt idx="13">
                  <c:v>5.4565022421524665</c:v>
                </c:pt>
                <c:pt idx="14">
                  <c:v>5.7232009555091068</c:v>
                </c:pt>
                <c:pt idx="15">
                  <c:v>5.9540991654393718</c:v>
                </c:pt>
                <c:pt idx="16">
                  <c:v>4.1686460807600954</c:v>
                </c:pt>
                <c:pt idx="17">
                  <c:v>5.5336817653890824</c:v>
                </c:pt>
                <c:pt idx="18">
                  <c:v>3.9467809990472302</c:v>
                </c:pt>
                <c:pt idx="19">
                  <c:v>4.2094647013188515</c:v>
                </c:pt>
                <c:pt idx="20">
                  <c:v>9.6810699588477362</c:v>
                </c:pt>
                <c:pt idx="21">
                  <c:v>11.792710706150341</c:v>
                </c:pt>
                <c:pt idx="22">
                  <c:v>4.3523010655180228</c:v>
                </c:pt>
                <c:pt idx="23">
                  <c:v>3.6297213622291022</c:v>
                </c:pt>
                <c:pt idx="24">
                  <c:v>3.4498757249378627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95-4DC0-B378-B168F659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Marzo!$Z$10:$Z$34</c:f>
              <c:numCache>
                <c:formatCode>""#,##0.00</c:formatCode>
                <c:ptCount val="25"/>
                <c:pt idx="0">
                  <c:v>27.007201367601407</c:v>
                </c:pt>
                <c:pt idx="1">
                  <c:v>25.765606490182197</c:v>
                </c:pt>
                <c:pt idx="2">
                  <c:v>33.113436080436713</c:v>
                </c:pt>
                <c:pt idx="3">
                  <c:v>26.705741086395683</c:v>
                </c:pt>
                <c:pt idx="4">
                  <c:v>26.68499639690366</c:v>
                </c:pt>
                <c:pt idx="5">
                  <c:v>26.504261952210889</c:v>
                </c:pt>
                <c:pt idx="6">
                  <c:v>23.260059018859266</c:v>
                </c:pt>
                <c:pt idx="7">
                  <c:v>25.20595898918328</c:v>
                </c:pt>
                <c:pt idx="8">
                  <c:v>26.773833371259059</c:v>
                </c:pt>
                <c:pt idx="9">
                  <c:v>20.553986595933015</c:v>
                </c:pt>
                <c:pt idx="10">
                  <c:v>20.34070873675406</c:v>
                </c:pt>
                <c:pt idx="11">
                  <c:v>20.34773861955502</c:v>
                </c:pt>
                <c:pt idx="12">
                  <c:v>23.337783324143135</c:v>
                </c:pt>
                <c:pt idx="13">
                  <c:v>24.937806755546241</c:v>
                </c:pt>
                <c:pt idx="14">
                  <c:v>22.2423190329704</c:v>
                </c:pt>
                <c:pt idx="15">
                  <c:v>20.991237972370048</c:v>
                </c:pt>
                <c:pt idx="16">
                  <c:v>28.558603968373689</c:v>
                </c:pt>
                <c:pt idx="17">
                  <c:v>21.839859115966181</c:v>
                </c:pt>
                <c:pt idx="18">
                  <c:v>23.661591481919654</c:v>
                </c:pt>
                <c:pt idx="19">
                  <c:v>25.243936835995143</c:v>
                </c:pt>
                <c:pt idx="20">
                  <c:v>4.0997934827167466</c:v>
                </c:pt>
                <c:pt idx="21">
                  <c:v>7.521408107380851</c:v>
                </c:pt>
                <c:pt idx="22">
                  <c:v>19.145898433315683</c:v>
                </c:pt>
                <c:pt idx="23">
                  <c:v>26.273556483001727</c:v>
                </c:pt>
                <c:pt idx="24">
                  <c:v>32.386432877147143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D26-BE5F-79FDC211FCB2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Marzo!$A$70:$A$94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Marzo!$Z$40:$Z$64</c:f>
              <c:numCache>
                <c:formatCode>""#,##0.00</c:formatCode>
                <c:ptCount val="25"/>
                <c:pt idx="0">
                  <c:v>5.5322981925305283</c:v>
                </c:pt>
                <c:pt idx="1">
                  <c:v>7.3230930997950834</c:v>
                </c:pt>
                <c:pt idx="2">
                  <c:v>14.842953966248469</c:v>
                </c:pt>
                <c:pt idx="3">
                  <c:v>9.9499997704305354</c:v>
                </c:pt>
                <c:pt idx="4">
                  <c:v>8.8280812358174376</c:v>
                </c:pt>
                <c:pt idx="5">
                  <c:v>11.536064512733676</c:v>
                </c:pt>
                <c:pt idx="6">
                  <c:v>7.6974440439501421</c:v>
                </c:pt>
                <c:pt idx="7">
                  <c:v>8.2140003096117713</c:v>
                </c:pt>
                <c:pt idx="8">
                  <c:v>10.354346543176</c:v>
                </c:pt>
                <c:pt idx="9">
                  <c:v>6.0052492647640277</c:v>
                </c:pt>
                <c:pt idx="10">
                  <c:v>6.3496693184386874</c:v>
                </c:pt>
                <c:pt idx="11">
                  <c:v>6.5901165048951373</c:v>
                </c:pt>
                <c:pt idx="12">
                  <c:v>6.9466218943310647</c:v>
                </c:pt>
                <c:pt idx="13">
                  <c:v>8.2868321510025229</c:v>
                </c:pt>
                <c:pt idx="14">
                  <c:v>6.8273104247880791</c:v>
                </c:pt>
                <c:pt idx="15">
                  <c:v>6.5140145555052094</c:v>
                </c:pt>
                <c:pt idx="16">
                  <c:v>9.5641169794555303</c:v>
                </c:pt>
                <c:pt idx="17">
                  <c:v>6.4089278538382617</c:v>
                </c:pt>
                <c:pt idx="18">
                  <c:v>7.6890481908081636</c:v>
                </c:pt>
                <c:pt idx="19">
                  <c:v>7.2223651364057551</c:v>
                </c:pt>
                <c:pt idx="20">
                  <c:v>1.6821881355824591</c:v>
                </c:pt>
                <c:pt idx="21">
                  <c:v>1.960225206556711</c:v>
                </c:pt>
                <c:pt idx="22">
                  <c:v>4.6709275911001074</c:v>
                </c:pt>
                <c:pt idx="23">
                  <c:v>6.3065392295699336</c:v>
                </c:pt>
                <c:pt idx="24">
                  <c:v>8.6582170277344179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7-4D26-BE5F-79FDC211F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Gennaio!$L$40:$L$64</c:f>
              <c:numCache>
                <c:formatCode>""#,##0</c:formatCode>
                <c:ptCount val="25"/>
                <c:pt idx="0">
                  <c:v>7286</c:v>
                </c:pt>
                <c:pt idx="1">
                  <c:v>9290</c:v>
                </c:pt>
                <c:pt idx="2">
                  <c:v>9447</c:v>
                </c:pt>
                <c:pt idx="3">
                  <c:v>11181</c:v>
                </c:pt>
                <c:pt idx="4">
                  <c:v>12171</c:v>
                </c:pt>
                <c:pt idx="5">
                  <c:v>14042</c:v>
                </c:pt>
                <c:pt idx="6">
                  <c:v>13877</c:v>
                </c:pt>
                <c:pt idx="7">
                  <c:v>14973</c:v>
                </c:pt>
                <c:pt idx="8">
                  <c:v>12947</c:v>
                </c:pt>
                <c:pt idx="9">
                  <c:v>14889</c:v>
                </c:pt>
                <c:pt idx="10">
                  <c:v>14537</c:v>
                </c:pt>
                <c:pt idx="11">
                  <c:v>19603</c:v>
                </c:pt>
                <c:pt idx="12">
                  <c:v>18498</c:v>
                </c:pt>
                <c:pt idx="13">
                  <c:v>13878</c:v>
                </c:pt>
                <c:pt idx="14">
                  <c:v>15202</c:v>
                </c:pt>
                <c:pt idx="15">
                  <c:v>18552</c:v>
                </c:pt>
                <c:pt idx="16">
                  <c:v>21267</c:v>
                </c:pt>
                <c:pt idx="17">
                  <c:v>14725</c:v>
                </c:pt>
                <c:pt idx="18">
                  <c:v>21527</c:v>
                </c:pt>
                <c:pt idx="19">
                  <c:v>21259</c:v>
                </c:pt>
                <c:pt idx="20">
                  <c:v>28886</c:v>
                </c:pt>
                <c:pt idx="21">
                  <c:v>3367</c:v>
                </c:pt>
                <c:pt idx="22">
                  <c:v>22018</c:v>
                </c:pt>
                <c:pt idx="23">
                  <c:v>34634</c:v>
                </c:pt>
                <c:pt idx="24">
                  <c:v>34458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Gennaio!$M$40:$M$64</c:f>
              <c:numCache>
                <c:formatCode>""#,##0</c:formatCode>
                <c:ptCount val="25"/>
                <c:pt idx="0">
                  <c:v>49050</c:v>
                </c:pt>
                <c:pt idx="1">
                  <c:v>70351</c:v>
                </c:pt>
                <c:pt idx="2">
                  <c:v>72815</c:v>
                </c:pt>
                <c:pt idx="3">
                  <c:v>79252</c:v>
                </c:pt>
                <c:pt idx="4">
                  <c:v>88437</c:v>
                </c:pt>
                <c:pt idx="5">
                  <c:v>90928</c:v>
                </c:pt>
                <c:pt idx="6">
                  <c:v>86038</c:v>
                </c:pt>
                <c:pt idx="7">
                  <c:v>83217</c:v>
                </c:pt>
                <c:pt idx="8">
                  <c:v>77461</c:v>
                </c:pt>
                <c:pt idx="9">
                  <c:v>84200</c:v>
                </c:pt>
                <c:pt idx="10">
                  <c:v>89539</c:v>
                </c:pt>
                <c:pt idx="11">
                  <c:v>96754</c:v>
                </c:pt>
                <c:pt idx="12">
                  <c:v>99494</c:v>
                </c:pt>
                <c:pt idx="13">
                  <c:v>72796</c:v>
                </c:pt>
                <c:pt idx="14">
                  <c:v>69660</c:v>
                </c:pt>
                <c:pt idx="15">
                  <c:v>76024</c:v>
                </c:pt>
                <c:pt idx="16">
                  <c:v>88742</c:v>
                </c:pt>
                <c:pt idx="17">
                  <c:v>70561</c:v>
                </c:pt>
                <c:pt idx="18">
                  <c:v>85390</c:v>
                </c:pt>
                <c:pt idx="19">
                  <c:v>82906</c:v>
                </c:pt>
                <c:pt idx="20">
                  <c:v>89918</c:v>
                </c:pt>
                <c:pt idx="21">
                  <c:v>25298</c:v>
                </c:pt>
                <c:pt idx="22">
                  <c:v>79633</c:v>
                </c:pt>
                <c:pt idx="23">
                  <c:v>112877</c:v>
                </c:pt>
                <c:pt idx="24">
                  <c:v>113783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Gennaio!$L$10:$L$34</c:f>
              <c:numCache>
                <c:formatCode>""#,##0</c:formatCode>
                <c:ptCount val="25"/>
                <c:pt idx="0">
                  <c:v>58842</c:v>
                </c:pt>
                <c:pt idx="1">
                  <c:v>57530</c:v>
                </c:pt>
                <c:pt idx="2">
                  <c:v>53437</c:v>
                </c:pt>
                <c:pt idx="3">
                  <c:v>57453</c:v>
                </c:pt>
                <c:pt idx="4">
                  <c:v>56585</c:v>
                </c:pt>
                <c:pt idx="5">
                  <c:v>57982</c:v>
                </c:pt>
                <c:pt idx="6">
                  <c:v>55695</c:v>
                </c:pt>
                <c:pt idx="7">
                  <c:v>59059</c:v>
                </c:pt>
                <c:pt idx="8">
                  <c:v>57710</c:v>
                </c:pt>
                <c:pt idx="9">
                  <c:v>57521</c:v>
                </c:pt>
                <c:pt idx="10">
                  <c:v>54311</c:v>
                </c:pt>
                <c:pt idx="11">
                  <c:v>64549</c:v>
                </c:pt>
                <c:pt idx="12">
                  <c:v>62579</c:v>
                </c:pt>
                <c:pt idx="13">
                  <c:v>53298</c:v>
                </c:pt>
                <c:pt idx="14">
                  <c:v>55672</c:v>
                </c:pt>
                <c:pt idx="15">
                  <c:v>62466</c:v>
                </c:pt>
                <c:pt idx="16">
                  <c:v>67858</c:v>
                </c:pt>
                <c:pt idx="17">
                  <c:v>52461</c:v>
                </c:pt>
                <c:pt idx="18">
                  <c:v>69247</c:v>
                </c:pt>
                <c:pt idx="19">
                  <c:v>62784</c:v>
                </c:pt>
                <c:pt idx="20">
                  <c:v>73755</c:v>
                </c:pt>
                <c:pt idx="21">
                  <c:v>14154</c:v>
                </c:pt>
                <c:pt idx="22">
                  <c:v>41701</c:v>
                </c:pt>
                <c:pt idx="23">
                  <c:v>71856</c:v>
                </c:pt>
                <c:pt idx="24">
                  <c:v>71533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Gennaio!$M$10:$M$34</c:f>
              <c:numCache>
                <c:formatCode>""#,##0</c:formatCode>
                <c:ptCount val="25"/>
                <c:pt idx="0">
                  <c:v>151853</c:v>
                </c:pt>
                <c:pt idx="1">
                  <c:v>148879</c:v>
                </c:pt>
                <c:pt idx="2">
                  <c:v>128205</c:v>
                </c:pt>
                <c:pt idx="3">
                  <c:v>133917</c:v>
                </c:pt>
                <c:pt idx="4">
                  <c:v>139051</c:v>
                </c:pt>
                <c:pt idx="5">
                  <c:v>137449</c:v>
                </c:pt>
                <c:pt idx="6">
                  <c:v>125492</c:v>
                </c:pt>
                <c:pt idx="7">
                  <c:v>136497</c:v>
                </c:pt>
                <c:pt idx="8">
                  <c:v>128409</c:v>
                </c:pt>
                <c:pt idx="9">
                  <c:v>131093</c:v>
                </c:pt>
                <c:pt idx="10">
                  <c:v>129786</c:v>
                </c:pt>
                <c:pt idx="11">
                  <c:v>146953</c:v>
                </c:pt>
                <c:pt idx="12">
                  <c:v>134321</c:v>
                </c:pt>
                <c:pt idx="13">
                  <c:v>106472</c:v>
                </c:pt>
                <c:pt idx="14">
                  <c:v>113083</c:v>
                </c:pt>
                <c:pt idx="15">
                  <c:v>125985</c:v>
                </c:pt>
                <c:pt idx="16">
                  <c:v>144404</c:v>
                </c:pt>
                <c:pt idx="17">
                  <c:v>133578</c:v>
                </c:pt>
                <c:pt idx="18">
                  <c:v>136204</c:v>
                </c:pt>
                <c:pt idx="19">
                  <c:v>127032</c:v>
                </c:pt>
                <c:pt idx="20">
                  <c:v>146153</c:v>
                </c:pt>
                <c:pt idx="21">
                  <c:v>35755</c:v>
                </c:pt>
                <c:pt idx="22">
                  <c:v>105695</c:v>
                </c:pt>
                <c:pt idx="23">
                  <c:v>164757</c:v>
                </c:pt>
                <c:pt idx="24">
                  <c:v>164799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Gennaio!$B$10:$B$34</c:f>
              <c:numCache>
                <c:formatCode>""#,##0</c:formatCode>
                <c:ptCount val="25"/>
                <c:pt idx="0">
                  <c:v>493</c:v>
                </c:pt>
                <c:pt idx="1">
                  <c:v>503</c:v>
                </c:pt>
                <c:pt idx="2">
                  <c:v>518</c:v>
                </c:pt>
                <c:pt idx="3">
                  <c:v>531</c:v>
                </c:pt>
                <c:pt idx="4">
                  <c:v>542</c:v>
                </c:pt>
                <c:pt idx="5">
                  <c:v>540</c:v>
                </c:pt>
                <c:pt idx="6">
                  <c:v>557</c:v>
                </c:pt>
                <c:pt idx="7">
                  <c:v>560</c:v>
                </c:pt>
                <c:pt idx="8">
                  <c:v>564</c:v>
                </c:pt>
                <c:pt idx="9">
                  <c:v>568</c:v>
                </c:pt>
                <c:pt idx="10">
                  <c:v>572</c:v>
                </c:pt>
                <c:pt idx="11">
                  <c:v>577</c:v>
                </c:pt>
                <c:pt idx="12">
                  <c:v>578</c:v>
                </c:pt>
                <c:pt idx="13">
                  <c:v>565</c:v>
                </c:pt>
                <c:pt idx="14">
                  <c:v>560</c:v>
                </c:pt>
                <c:pt idx="15">
                  <c:v>557</c:v>
                </c:pt>
                <c:pt idx="16">
                  <c:v>549</c:v>
                </c:pt>
                <c:pt idx="17">
                  <c:v>540</c:v>
                </c:pt>
                <c:pt idx="18">
                  <c:v>539</c:v>
                </c:pt>
                <c:pt idx="19">
                  <c:v>520</c:v>
                </c:pt>
                <c:pt idx="20">
                  <c:v>504</c:v>
                </c:pt>
                <c:pt idx="21">
                  <c:v>493</c:v>
                </c:pt>
                <c:pt idx="22">
                  <c:v>489</c:v>
                </c:pt>
                <c:pt idx="23">
                  <c:v>446</c:v>
                </c:pt>
                <c:pt idx="24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Gennaio!$B$40:$B$64</c:f>
              <c:numCache>
                <c:formatCode>""#,##0</c:formatCode>
                <c:ptCount val="25"/>
                <c:pt idx="0">
                  <c:v>1141</c:v>
                </c:pt>
                <c:pt idx="1">
                  <c:v>1328</c:v>
                </c:pt>
                <c:pt idx="2">
                  <c:v>1550</c:v>
                </c:pt>
                <c:pt idx="3">
                  <c:v>1785</c:v>
                </c:pt>
                <c:pt idx="4">
                  <c:v>1983</c:v>
                </c:pt>
                <c:pt idx="5">
                  <c:v>2173</c:v>
                </c:pt>
                <c:pt idx="6">
                  <c:v>2393</c:v>
                </c:pt>
                <c:pt idx="7">
                  <c:v>2616</c:v>
                </c:pt>
                <c:pt idx="8">
                  <c:v>2798</c:v>
                </c:pt>
                <c:pt idx="9">
                  <c:v>3117</c:v>
                </c:pt>
                <c:pt idx="10">
                  <c:v>3343</c:v>
                </c:pt>
                <c:pt idx="11">
                  <c:v>3531</c:v>
                </c:pt>
                <c:pt idx="12">
                  <c:v>3700</c:v>
                </c:pt>
                <c:pt idx="13">
                  <c:v>3921</c:v>
                </c:pt>
                <c:pt idx="14">
                  <c:v>3321</c:v>
                </c:pt>
                <c:pt idx="15">
                  <c:v>3350</c:v>
                </c:pt>
                <c:pt idx="16">
                  <c:v>3435</c:v>
                </c:pt>
                <c:pt idx="17">
                  <c:v>3446</c:v>
                </c:pt>
                <c:pt idx="18">
                  <c:v>3677</c:v>
                </c:pt>
                <c:pt idx="19">
                  <c:v>4448</c:v>
                </c:pt>
                <c:pt idx="20">
                  <c:v>4966</c:v>
                </c:pt>
                <c:pt idx="21">
                  <c:v>5135</c:v>
                </c:pt>
                <c:pt idx="22">
                  <c:v>5279</c:v>
                </c:pt>
                <c:pt idx="23">
                  <c:v>5484</c:v>
                </c:pt>
                <c:pt idx="24">
                  <c:v>6343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Gennaio!$T$10:$T$34</c:f>
              <c:numCache>
                <c:formatCode>""#,##0.00</c:formatCode>
                <c:ptCount val="25"/>
                <c:pt idx="0">
                  <c:v>2.5716901630306372</c:v>
                </c:pt>
                <c:pt idx="1">
                  <c:v>2.6354969282294682</c:v>
                </c:pt>
                <c:pt idx="2">
                  <c:v>2.3751413166362294</c:v>
                </c:pt>
                <c:pt idx="3">
                  <c:v>2.3179526325304836</c:v>
                </c:pt>
                <c:pt idx="4">
                  <c:v>2.4586912607888345</c:v>
                </c:pt>
                <c:pt idx="5">
                  <c:v>2.4009361633443627</c:v>
                </c:pt>
                <c:pt idx="6">
                  <c:v>2.2686226501224218</c:v>
                </c:pt>
                <c:pt idx="7">
                  <c:v>2.3203346484011025</c:v>
                </c:pt>
                <c:pt idx="8">
                  <c:v>2.2033964594483328</c:v>
                </c:pt>
                <c:pt idx="9">
                  <c:v>2.2954058223638074</c:v>
                </c:pt>
                <c:pt idx="10">
                  <c:v>2.3998760206917189</c:v>
                </c:pt>
                <c:pt idx="11">
                  <c:v>2.2506724801772182</c:v>
                </c:pt>
                <c:pt idx="12">
                  <c:v>2.1520007444630562</c:v>
                </c:pt>
                <c:pt idx="13">
                  <c:v>1.9713538231543772</c:v>
                </c:pt>
                <c:pt idx="14">
                  <c:v>2.0456082924168029</c:v>
                </c:pt>
                <c:pt idx="15">
                  <c:v>2.0366083759652978</c:v>
                </c:pt>
                <c:pt idx="16">
                  <c:v>2.1981957794125542</c:v>
                </c:pt>
                <c:pt idx="17">
                  <c:v>2.6832129318360631</c:v>
                </c:pt>
                <c:pt idx="18">
                  <c:v>2.0235039321155313</c:v>
                </c:pt>
                <c:pt idx="19">
                  <c:v>2.0109950630396729</c:v>
                </c:pt>
                <c:pt idx="20">
                  <c:v>1.9464569249152903</c:v>
                </c:pt>
                <c:pt idx="21">
                  <c:v>2.3334831797407656</c:v>
                </c:pt>
                <c:pt idx="22">
                  <c:v>2.4900964563883012</c:v>
                </c:pt>
                <c:pt idx="23">
                  <c:v>2.1853897902651367</c:v>
                </c:pt>
                <c:pt idx="24">
                  <c:v>2.230982805371089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Gennaio!$U$10:$U$34</c:f>
              <c:numCache>
                <c:formatCode>""#,##0.00</c:formatCode>
                <c:ptCount val="25"/>
                <c:pt idx="0">
                  <c:v>2.637447231189471</c:v>
                </c:pt>
                <c:pt idx="1">
                  <c:v>2.3261482902606931</c:v>
                </c:pt>
                <c:pt idx="2">
                  <c:v>2.5477758365811045</c:v>
                </c:pt>
                <c:pt idx="3">
                  <c:v>2.4148852971845671</c:v>
                </c:pt>
                <c:pt idx="4">
                  <c:v>2.4489176346356918</c:v>
                </c:pt>
                <c:pt idx="5">
                  <c:v>2.1916132097885486</c:v>
                </c:pt>
                <c:pt idx="6">
                  <c:v>2.1541127849620052</c:v>
                </c:pt>
                <c:pt idx="7">
                  <c:v>2.2577164075191458</c:v>
                </c:pt>
                <c:pt idx="8">
                  <c:v>2.3404162102957282</c:v>
                </c:pt>
                <c:pt idx="9">
                  <c:v>2.1717477003942181</c:v>
                </c:pt>
                <c:pt idx="10">
                  <c:v>2.3263381591180767</c:v>
                </c:pt>
                <c:pt idx="11">
                  <c:v>2.4689700130378096</c:v>
                </c:pt>
                <c:pt idx="12">
                  <c:v>2.1125550909707314</c:v>
                </c:pt>
                <c:pt idx="13">
                  <c:v>2.1509216589861753</c:v>
                </c:pt>
                <c:pt idx="14">
                  <c:v>1.9643546257743476</c:v>
                </c:pt>
                <c:pt idx="15">
                  <c:v>1.9250248711223659</c:v>
                </c:pt>
                <c:pt idx="16">
                  <c:v>1.8010676453415631</c:v>
                </c:pt>
                <c:pt idx="17">
                  <c:v>2</c:v>
                </c:pt>
                <c:pt idx="18">
                  <c:v>1.7201920099101888</c:v>
                </c:pt>
                <c:pt idx="19">
                  <c:v>2.075776605542996</c:v>
                </c:pt>
                <c:pt idx="20">
                  <c:v>2.1511370814908402</c:v>
                </c:pt>
                <c:pt idx="21">
                  <c:v>5.7125154894671626</c:v>
                </c:pt>
                <c:pt idx="22">
                  <c:v>3.1240177656303381</c:v>
                </c:pt>
                <c:pt idx="23">
                  <c:v>3.0751065545444072</c:v>
                </c:pt>
                <c:pt idx="24">
                  <c:v>2.7549275945293643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Gennaio!$T$40:$T$64</c:f>
              <c:numCache>
                <c:formatCode>""#,##0.00</c:formatCode>
                <c:ptCount val="25"/>
                <c:pt idx="0">
                  <c:v>6.4097621638426858</c:v>
                </c:pt>
                <c:pt idx="1">
                  <c:v>6.990171370967742</c:v>
                </c:pt>
                <c:pt idx="2">
                  <c:v>7.190452816296478</c:v>
                </c:pt>
                <c:pt idx="3">
                  <c:v>6.3226717788316016</c:v>
                </c:pt>
                <c:pt idx="4">
                  <c:v>6.7097417308563658</c:v>
                </c:pt>
                <c:pt idx="5">
                  <c:v>6.220197479328891</c:v>
                </c:pt>
                <c:pt idx="6">
                  <c:v>5.8266814194262233</c:v>
                </c:pt>
                <c:pt idx="7">
                  <c:v>5.2701123927831999</c:v>
                </c:pt>
                <c:pt idx="8">
                  <c:v>5.5614666323995543</c:v>
                </c:pt>
                <c:pt idx="9">
                  <c:v>5.245514160121064</c:v>
                </c:pt>
                <c:pt idx="10">
                  <c:v>5.892887029288703</c:v>
                </c:pt>
                <c:pt idx="11">
                  <c:v>4.6320883687865697</c:v>
                </c:pt>
                <c:pt idx="12">
                  <c:v>5.0603167210060551</c:v>
                </c:pt>
                <c:pt idx="13">
                  <c:v>4.9639318271898532</c:v>
                </c:pt>
                <c:pt idx="14">
                  <c:v>4.2706301848348129</c:v>
                </c:pt>
                <c:pt idx="15">
                  <c:v>3.6908783783783785</c:v>
                </c:pt>
                <c:pt idx="16">
                  <c:v>3.9139128164969983</c:v>
                </c:pt>
                <c:pt idx="17">
                  <c:v>4.5655366349007966</c:v>
                </c:pt>
                <c:pt idx="18">
                  <c:v>3.739492235119521</c:v>
                </c:pt>
                <c:pt idx="19">
                  <c:v>3.6872574026838194</c:v>
                </c:pt>
                <c:pt idx="20">
                  <c:v>3.0243843939878476</c:v>
                </c:pt>
                <c:pt idx="21">
                  <c:v>7.1460997442455243</c:v>
                </c:pt>
                <c:pt idx="22">
                  <c:v>3.4718652647975077</c:v>
                </c:pt>
                <c:pt idx="23">
                  <c:v>3.0563448187194653</c:v>
                </c:pt>
                <c:pt idx="24">
                  <c:v>3.1290042132013642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Gennaio!$U$40:$U$64</c:f>
              <c:numCache>
                <c:formatCode>""#,##0.00</c:formatCode>
                <c:ptCount val="25"/>
                <c:pt idx="0">
                  <c:v>9.1629542790152403</c:v>
                </c:pt>
                <c:pt idx="1">
                  <c:v>10.987444608567209</c:v>
                </c:pt>
                <c:pt idx="2">
                  <c:v>10.955315870570107</c:v>
                </c:pt>
                <c:pt idx="3">
                  <c:v>13.061417322834645</c:v>
                </c:pt>
                <c:pt idx="4">
                  <c:v>12.671654929577464</c:v>
                </c:pt>
                <c:pt idx="5">
                  <c:v>8.4813880126182966</c:v>
                </c:pt>
                <c:pt idx="6">
                  <c:v>10.059640522875817</c:v>
                </c:pt>
                <c:pt idx="7">
                  <c:v>8.2429261559696343</c:v>
                </c:pt>
                <c:pt idx="8">
                  <c:v>9.8445839874411298</c:v>
                </c:pt>
                <c:pt idx="9">
                  <c:v>11.272727272727273</c:v>
                </c:pt>
                <c:pt idx="10">
                  <c:v>8.6760057471264371</c:v>
                </c:pt>
                <c:pt idx="11">
                  <c:v>9.1542553191489358</c:v>
                </c:pt>
                <c:pt idx="12">
                  <c:v>9.5143721633888045</c:v>
                </c:pt>
                <c:pt idx="13">
                  <c:v>8.0570071258907365</c:v>
                </c:pt>
                <c:pt idx="14">
                  <c:v>7.5157534246575342</c:v>
                </c:pt>
                <c:pt idx="15">
                  <c:v>7.5121457489878543</c:v>
                </c:pt>
                <c:pt idx="16">
                  <c:v>6.5203598484848486</c:v>
                </c:pt>
                <c:pt idx="17">
                  <c:v>6.2990119604784187</c:v>
                </c:pt>
                <c:pt idx="18">
                  <c:v>5.5778195488721805</c:v>
                </c:pt>
                <c:pt idx="19">
                  <c:v>5.0883720930232554</c:v>
                </c:pt>
                <c:pt idx="20">
                  <c:v>3.6847545219638245</c:v>
                </c:pt>
                <c:pt idx="21">
                  <c:v>12.322175732217573</c:v>
                </c:pt>
                <c:pt idx="22">
                  <c:v>5.6356852103120758</c:v>
                </c:pt>
                <c:pt idx="23">
                  <c:v>5.0505394662123795</c:v>
                </c:pt>
                <c:pt idx="24">
                  <c:v>4.4391476274165198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Gennaio!$Z$10:$Z$34</c:f>
              <c:numCache>
                <c:formatCode>""#,##0.00</c:formatCode>
                <c:ptCount val="25"/>
                <c:pt idx="0">
                  <c:v>18.585998783396917</c:v>
                </c:pt>
                <c:pt idx="1">
                  <c:v>17.765163673766974</c:v>
                </c:pt>
                <c:pt idx="2">
                  <c:v>19.161557615450608</c:v>
                </c:pt>
                <c:pt idx="3">
                  <c:v>19.322430075101181</c:v>
                </c:pt>
                <c:pt idx="4">
                  <c:v>20.128776923221682</c:v>
                </c:pt>
                <c:pt idx="5">
                  <c:v>19.024846672046351</c:v>
                </c:pt>
                <c:pt idx="6">
                  <c:v>17.134072079649158</c:v>
                </c:pt>
                <c:pt idx="7">
                  <c:v>18.744258157364595</c:v>
                </c:pt>
                <c:pt idx="8">
                  <c:v>17.045291634587304</c:v>
                </c:pt>
                <c:pt idx="9">
                  <c:v>17.277678051300704</c:v>
                </c:pt>
                <c:pt idx="10">
                  <c:v>16.88361020410818</c:v>
                </c:pt>
                <c:pt idx="11">
                  <c:v>18.587387396503441</c:v>
                </c:pt>
                <c:pt idx="12">
                  <c:v>17.46347285459089</c:v>
                </c:pt>
                <c:pt idx="13">
                  <c:v>14.228936304421619</c:v>
                </c:pt>
                <c:pt idx="14">
                  <c:v>15.234075572912948</c:v>
                </c:pt>
                <c:pt idx="15">
                  <c:v>16.995693911579494</c:v>
                </c:pt>
                <c:pt idx="16">
                  <c:v>19.005227608934842</c:v>
                </c:pt>
                <c:pt idx="17">
                  <c:v>18.630099539610125</c:v>
                </c:pt>
                <c:pt idx="18">
                  <c:v>18.287914755577518</c:v>
                </c:pt>
                <c:pt idx="19">
                  <c:v>17.499690044220358</c:v>
                </c:pt>
                <c:pt idx="20">
                  <c:v>19.889253899520163</c:v>
                </c:pt>
                <c:pt idx="21">
                  <c:v>5.7814450459540394</c:v>
                </c:pt>
                <c:pt idx="22">
                  <c:v>15.357444353874342</c:v>
                </c:pt>
                <c:pt idx="23">
                  <c:v>26.742793143747566</c:v>
                </c:pt>
                <c:pt idx="24">
                  <c:v>24.973026543093887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Gennaio!$A$70:$A$94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Gennaio!$Z$40:$Z$64</c:f>
              <c:numCache>
                <c:formatCode>""#,##0.00</c:formatCode>
                <c:ptCount val="25"/>
                <c:pt idx="0">
                  <c:v>5.0090172522604401</c:v>
                </c:pt>
                <c:pt idx="1">
                  <c:v>6.2783346541298091</c:v>
                </c:pt>
                <c:pt idx="2">
                  <c:v>9.6197799003870905</c:v>
                </c:pt>
                <c:pt idx="3">
                  <c:v>9.7184599480795946</c:v>
                </c:pt>
                <c:pt idx="4">
                  <c:v>10.161178019675024</c:v>
                </c:pt>
                <c:pt idx="5">
                  <c:v>9.5987805174144682</c:v>
                </c:pt>
                <c:pt idx="6">
                  <c:v>8.4444697448540929</c:v>
                </c:pt>
                <c:pt idx="7">
                  <c:v>7.5859673687722537</c:v>
                </c:pt>
                <c:pt idx="8">
                  <c:v>6.8169497491859543</c:v>
                </c:pt>
                <c:pt idx="9">
                  <c:v>6.9440435445960995</c:v>
                </c:pt>
                <c:pt idx="10">
                  <c:v>7.0015959813486788</c:v>
                </c:pt>
                <c:pt idx="11">
                  <c:v>7.3258802996861547</c:v>
                </c:pt>
                <c:pt idx="12">
                  <c:v>7.2485740575739053</c:v>
                </c:pt>
                <c:pt idx="13">
                  <c:v>5.2087141997494246</c:v>
                </c:pt>
                <c:pt idx="14">
                  <c:v>5.3618931500775879</c:v>
                </c:pt>
                <c:pt idx="15">
                  <c:v>5.9567099567099566</c:v>
                </c:pt>
                <c:pt idx="16">
                  <c:v>6.6881913952335088</c:v>
                </c:pt>
                <c:pt idx="17">
                  <c:v>5.2592742214990658</c:v>
                </c:pt>
                <c:pt idx="18">
                  <c:v>6.3607820059667253</c:v>
                </c:pt>
                <c:pt idx="19">
                  <c:v>5.6687746965305372</c:v>
                </c:pt>
                <c:pt idx="20">
                  <c:v>5.5602310960614361</c:v>
                </c:pt>
                <c:pt idx="21">
                  <c:v>1.4624862844939919</c:v>
                </c:pt>
                <c:pt idx="22">
                  <c:v>4.3487663304686697</c:v>
                </c:pt>
                <c:pt idx="23">
                  <c:v>6.4049175276860595</c:v>
                </c:pt>
                <c:pt idx="24">
                  <c:v>5.9974330524801092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Febbraio!$L$70:$L$94</c:f>
              <c:numCache>
                <c:formatCode>""#,##0</c:formatCode>
                <c:ptCount val="25"/>
                <c:pt idx="0">
                  <c:v>67944</c:v>
                </c:pt>
                <c:pt idx="1">
                  <c:v>62863</c:v>
                </c:pt>
                <c:pt idx="2">
                  <c:v>65811</c:v>
                </c:pt>
                <c:pt idx="3">
                  <c:v>62828</c:v>
                </c:pt>
                <c:pt idx="4">
                  <c:v>70577</c:v>
                </c:pt>
                <c:pt idx="5">
                  <c:v>61667</c:v>
                </c:pt>
                <c:pt idx="6">
                  <c:v>67965</c:v>
                </c:pt>
                <c:pt idx="7">
                  <c:v>72672</c:v>
                </c:pt>
                <c:pt idx="8">
                  <c:v>83736</c:v>
                </c:pt>
                <c:pt idx="9">
                  <c:v>71155</c:v>
                </c:pt>
                <c:pt idx="10">
                  <c:v>82804</c:v>
                </c:pt>
                <c:pt idx="11">
                  <c:v>80403</c:v>
                </c:pt>
                <c:pt idx="12">
                  <c:v>68324</c:v>
                </c:pt>
                <c:pt idx="13">
                  <c:v>68901</c:v>
                </c:pt>
                <c:pt idx="14">
                  <c:v>74415</c:v>
                </c:pt>
                <c:pt idx="15">
                  <c:v>90354</c:v>
                </c:pt>
                <c:pt idx="16">
                  <c:v>99257</c:v>
                </c:pt>
                <c:pt idx="17">
                  <c:v>72229</c:v>
                </c:pt>
                <c:pt idx="18">
                  <c:v>85962</c:v>
                </c:pt>
                <c:pt idx="19">
                  <c:v>84719</c:v>
                </c:pt>
                <c:pt idx="20">
                  <c:v>92361</c:v>
                </c:pt>
                <c:pt idx="21">
                  <c:v>17394</c:v>
                </c:pt>
                <c:pt idx="22">
                  <c:v>63571</c:v>
                </c:pt>
                <c:pt idx="23">
                  <c:v>82166</c:v>
                </c:pt>
                <c:pt idx="24">
                  <c:v>97206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4-4033-85BC-EAF8E9E99B61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Febbraio!$M$70:$M$94</c:f>
              <c:numCache>
                <c:formatCode>""#,##0</c:formatCode>
                <c:ptCount val="25"/>
                <c:pt idx="0">
                  <c:v>189510</c:v>
                </c:pt>
                <c:pt idx="1">
                  <c:v>201064</c:v>
                </c:pt>
                <c:pt idx="2">
                  <c:v>188579</c:v>
                </c:pt>
                <c:pt idx="3">
                  <c:v>187171</c:v>
                </c:pt>
                <c:pt idx="4">
                  <c:v>190537</c:v>
                </c:pt>
                <c:pt idx="5">
                  <c:v>168102</c:v>
                </c:pt>
                <c:pt idx="6">
                  <c:v>175131</c:v>
                </c:pt>
                <c:pt idx="7">
                  <c:v>185204</c:v>
                </c:pt>
                <c:pt idx="8">
                  <c:v>201910</c:v>
                </c:pt>
                <c:pt idx="9">
                  <c:v>167251</c:v>
                </c:pt>
                <c:pt idx="10">
                  <c:v>188162</c:v>
                </c:pt>
                <c:pt idx="11">
                  <c:v>185609</c:v>
                </c:pt>
                <c:pt idx="12">
                  <c:v>160671</c:v>
                </c:pt>
                <c:pt idx="13">
                  <c:v>159228</c:v>
                </c:pt>
                <c:pt idx="14">
                  <c:v>156326</c:v>
                </c:pt>
                <c:pt idx="15">
                  <c:v>179636</c:v>
                </c:pt>
                <c:pt idx="16">
                  <c:v>198879</c:v>
                </c:pt>
                <c:pt idx="17">
                  <c:v>188801</c:v>
                </c:pt>
                <c:pt idx="18">
                  <c:v>182260</c:v>
                </c:pt>
                <c:pt idx="19">
                  <c:v>180658</c:v>
                </c:pt>
                <c:pt idx="20">
                  <c:v>175980</c:v>
                </c:pt>
                <c:pt idx="21">
                  <c:v>64290</c:v>
                </c:pt>
                <c:pt idx="22">
                  <c:v>152159</c:v>
                </c:pt>
                <c:pt idx="23">
                  <c:v>195784</c:v>
                </c:pt>
                <c:pt idx="24">
                  <c:v>228834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4-4033-85BC-EAF8E9E99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Febbraio!$L$40:$L$64</c:f>
              <c:numCache>
                <c:formatCode>""#,##0</c:formatCode>
                <c:ptCount val="25"/>
                <c:pt idx="0">
                  <c:v>6464</c:v>
                </c:pt>
                <c:pt idx="1">
                  <c:v>7518</c:v>
                </c:pt>
                <c:pt idx="2">
                  <c:v>9805</c:v>
                </c:pt>
                <c:pt idx="3">
                  <c:v>8938</c:v>
                </c:pt>
                <c:pt idx="4">
                  <c:v>11860</c:v>
                </c:pt>
                <c:pt idx="5">
                  <c:v>9949</c:v>
                </c:pt>
                <c:pt idx="6">
                  <c:v>11207</c:v>
                </c:pt>
                <c:pt idx="7">
                  <c:v>12936</c:v>
                </c:pt>
                <c:pt idx="8">
                  <c:v>14899</c:v>
                </c:pt>
                <c:pt idx="9">
                  <c:v>12832</c:v>
                </c:pt>
                <c:pt idx="10">
                  <c:v>15243</c:v>
                </c:pt>
                <c:pt idx="11">
                  <c:v>15187</c:v>
                </c:pt>
                <c:pt idx="12">
                  <c:v>12569</c:v>
                </c:pt>
                <c:pt idx="13">
                  <c:v>13095</c:v>
                </c:pt>
                <c:pt idx="14">
                  <c:v>14697</c:v>
                </c:pt>
                <c:pt idx="15">
                  <c:v>18351</c:v>
                </c:pt>
                <c:pt idx="16">
                  <c:v>22506</c:v>
                </c:pt>
                <c:pt idx="17">
                  <c:v>15869</c:v>
                </c:pt>
                <c:pt idx="18">
                  <c:v>19830</c:v>
                </c:pt>
                <c:pt idx="19">
                  <c:v>20050</c:v>
                </c:pt>
                <c:pt idx="20">
                  <c:v>26471</c:v>
                </c:pt>
                <c:pt idx="21">
                  <c:v>3283</c:v>
                </c:pt>
                <c:pt idx="22">
                  <c:v>19894</c:v>
                </c:pt>
                <c:pt idx="23">
                  <c:v>25201</c:v>
                </c:pt>
                <c:pt idx="24">
                  <c:v>31364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6-4621-BBE9-016D7A2B7268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Febbraio!$M$40:$M$64</c:f>
              <c:numCache>
                <c:formatCode>""#,##0</c:formatCode>
                <c:ptCount val="25"/>
                <c:pt idx="0">
                  <c:v>40262</c:v>
                </c:pt>
                <c:pt idx="1">
                  <c:v>59686</c:v>
                </c:pt>
                <c:pt idx="2">
                  <c:v>62119</c:v>
                </c:pt>
                <c:pt idx="3">
                  <c:v>63228</c:v>
                </c:pt>
                <c:pt idx="4">
                  <c:v>66036</c:v>
                </c:pt>
                <c:pt idx="5">
                  <c:v>59654</c:v>
                </c:pt>
                <c:pt idx="6">
                  <c:v>64301</c:v>
                </c:pt>
                <c:pt idx="7">
                  <c:v>66320</c:v>
                </c:pt>
                <c:pt idx="8">
                  <c:v>70390</c:v>
                </c:pt>
                <c:pt idx="9">
                  <c:v>58257</c:v>
                </c:pt>
                <c:pt idx="10">
                  <c:v>61648</c:v>
                </c:pt>
                <c:pt idx="11">
                  <c:v>64375</c:v>
                </c:pt>
                <c:pt idx="12">
                  <c:v>58587</c:v>
                </c:pt>
                <c:pt idx="13">
                  <c:v>59356</c:v>
                </c:pt>
                <c:pt idx="14">
                  <c:v>56631</c:v>
                </c:pt>
                <c:pt idx="15">
                  <c:v>60749</c:v>
                </c:pt>
                <c:pt idx="16">
                  <c:v>66316</c:v>
                </c:pt>
                <c:pt idx="17">
                  <c:v>62702</c:v>
                </c:pt>
                <c:pt idx="18">
                  <c:v>65405</c:v>
                </c:pt>
                <c:pt idx="19">
                  <c:v>66026</c:v>
                </c:pt>
                <c:pt idx="20">
                  <c:v>59595</c:v>
                </c:pt>
                <c:pt idx="21">
                  <c:v>26869</c:v>
                </c:pt>
                <c:pt idx="22">
                  <c:v>62275</c:v>
                </c:pt>
                <c:pt idx="23">
                  <c:v>75834</c:v>
                </c:pt>
                <c:pt idx="24">
                  <c:v>87705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6-4621-BBE9-016D7A2B7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Febbraio!$L$10:$L$34</c:f>
              <c:numCache>
                <c:formatCode>""#,##0</c:formatCode>
                <c:ptCount val="25"/>
                <c:pt idx="0">
                  <c:v>61480</c:v>
                </c:pt>
                <c:pt idx="1">
                  <c:v>55345</c:v>
                </c:pt>
                <c:pt idx="2">
                  <c:v>56006</c:v>
                </c:pt>
                <c:pt idx="3">
                  <c:v>53890</c:v>
                </c:pt>
                <c:pt idx="4">
                  <c:v>58717</c:v>
                </c:pt>
                <c:pt idx="5">
                  <c:v>51718</c:v>
                </c:pt>
                <c:pt idx="6">
                  <c:v>56758</c:v>
                </c:pt>
                <c:pt idx="7">
                  <c:v>59736</c:v>
                </c:pt>
                <c:pt idx="8">
                  <c:v>68837</c:v>
                </c:pt>
                <c:pt idx="9">
                  <c:v>58323</c:v>
                </c:pt>
                <c:pt idx="10">
                  <c:v>67561</c:v>
                </c:pt>
                <c:pt idx="11">
                  <c:v>65216</c:v>
                </c:pt>
                <c:pt idx="12">
                  <c:v>55755</c:v>
                </c:pt>
                <c:pt idx="13">
                  <c:v>55806</c:v>
                </c:pt>
                <c:pt idx="14">
                  <c:v>59718</c:v>
                </c:pt>
                <c:pt idx="15">
                  <c:v>72003</c:v>
                </c:pt>
                <c:pt idx="16">
                  <c:v>76751</c:v>
                </c:pt>
                <c:pt idx="17">
                  <c:v>56360</c:v>
                </c:pt>
                <c:pt idx="18">
                  <c:v>66132</c:v>
                </c:pt>
                <c:pt idx="19">
                  <c:v>64669</c:v>
                </c:pt>
                <c:pt idx="20">
                  <c:v>65890</c:v>
                </c:pt>
                <c:pt idx="21">
                  <c:v>14111</c:v>
                </c:pt>
                <c:pt idx="22">
                  <c:v>43677</c:v>
                </c:pt>
                <c:pt idx="23">
                  <c:v>56965</c:v>
                </c:pt>
                <c:pt idx="24">
                  <c:v>65842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208-9599-ABECBDE25774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Febbraio!$A$70:$A$94</c:f>
              <c:numCache>
                <c:formatCode>""###0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Febbraio!$M$10:$M$34</c:f>
              <c:numCache>
                <c:formatCode>""#,##0</c:formatCode>
                <c:ptCount val="25"/>
                <c:pt idx="0">
                  <c:v>149248</c:v>
                </c:pt>
                <c:pt idx="1">
                  <c:v>141378</c:v>
                </c:pt>
                <c:pt idx="2">
                  <c:v>126460</c:v>
                </c:pt>
                <c:pt idx="3">
                  <c:v>123943</c:v>
                </c:pt>
                <c:pt idx="4">
                  <c:v>124501</c:v>
                </c:pt>
                <c:pt idx="5">
                  <c:v>108448</c:v>
                </c:pt>
                <c:pt idx="6">
                  <c:v>110830</c:v>
                </c:pt>
                <c:pt idx="7">
                  <c:v>118884</c:v>
                </c:pt>
                <c:pt idx="8">
                  <c:v>131520</c:v>
                </c:pt>
                <c:pt idx="9">
                  <c:v>108994</c:v>
                </c:pt>
                <c:pt idx="10">
                  <c:v>126514</c:v>
                </c:pt>
                <c:pt idx="11">
                  <c:v>121234</c:v>
                </c:pt>
                <c:pt idx="12">
                  <c:v>102084</c:v>
                </c:pt>
                <c:pt idx="13">
                  <c:v>99872</c:v>
                </c:pt>
                <c:pt idx="14">
                  <c:v>99695</c:v>
                </c:pt>
                <c:pt idx="15">
                  <c:v>118887</c:v>
                </c:pt>
                <c:pt idx="16">
                  <c:v>132563</c:v>
                </c:pt>
                <c:pt idx="17">
                  <c:v>126099</c:v>
                </c:pt>
                <c:pt idx="18">
                  <c:v>116855</c:v>
                </c:pt>
                <c:pt idx="19">
                  <c:v>114632</c:v>
                </c:pt>
                <c:pt idx="20">
                  <c:v>116385</c:v>
                </c:pt>
                <c:pt idx="21">
                  <c:v>37421</c:v>
                </c:pt>
                <c:pt idx="22">
                  <c:v>89884</c:v>
                </c:pt>
                <c:pt idx="23">
                  <c:v>119950</c:v>
                </c:pt>
                <c:pt idx="24">
                  <c:v>141129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208-9599-ABECBDE2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96</xdr:row>
      <xdr:rowOff>0</xdr:rowOff>
    </xdr:from>
    <xdr:to>
      <xdr:col>26</xdr:col>
      <xdr:colOff>419099</xdr:colOff>
      <xdr:row>113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96</xdr:row>
      <xdr:rowOff>0</xdr:rowOff>
    </xdr:from>
    <xdr:to>
      <xdr:col>16</xdr:col>
      <xdr:colOff>114301</xdr:colOff>
      <xdr:row>112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600074</xdr:colOff>
      <xdr:row>113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9524</xdr:rowOff>
    </xdr:from>
    <xdr:to>
      <xdr:col>7</xdr:col>
      <xdr:colOff>600074</xdr:colOff>
      <xdr:row>132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114</xdr:row>
      <xdr:rowOff>180974</xdr:rowOff>
    </xdr:from>
    <xdr:to>
      <xdr:col>16</xdr:col>
      <xdr:colOff>123825</xdr:colOff>
      <xdr:row>132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115</xdr:row>
      <xdr:rowOff>9525</xdr:rowOff>
    </xdr:from>
    <xdr:to>
      <xdr:col>26</xdr:col>
      <xdr:colOff>409576</xdr:colOff>
      <xdr:row>132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96</xdr:row>
      <xdr:rowOff>0</xdr:rowOff>
    </xdr:from>
    <xdr:to>
      <xdr:col>26</xdr:col>
      <xdr:colOff>419099</xdr:colOff>
      <xdr:row>113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B27085E-FF76-48B0-BA5C-87647CF9C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96</xdr:row>
      <xdr:rowOff>0</xdr:rowOff>
    </xdr:from>
    <xdr:to>
      <xdr:col>16</xdr:col>
      <xdr:colOff>114301</xdr:colOff>
      <xdr:row>112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E38BD8F-C319-4B9E-8499-97AAD3E7E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600074</xdr:colOff>
      <xdr:row>113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ED09C56-1AD5-49F6-B7F4-577ED39AD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9524</xdr:rowOff>
    </xdr:from>
    <xdr:to>
      <xdr:col>7</xdr:col>
      <xdr:colOff>600074</xdr:colOff>
      <xdr:row>132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E0EF60-7034-45B1-A232-89D6B0158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114</xdr:row>
      <xdr:rowOff>180974</xdr:rowOff>
    </xdr:from>
    <xdr:to>
      <xdr:col>16</xdr:col>
      <xdr:colOff>123825</xdr:colOff>
      <xdr:row>132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43B44FA-8090-4968-BF97-428232B9C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115</xdr:row>
      <xdr:rowOff>9525</xdr:rowOff>
    </xdr:from>
    <xdr:to>
      <xdr:col>26</xdr:col>
      <xdr:colOff>409576</xdr:colOff>
      <xdr:row>132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39224C3-63CF-4D50-A38F-256BEB617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96</xdr:row>
      <xdr:rowOff>0</xdr:rowOff>
    </xdr:from>
    <xdr:to>
      <xdr:col>26</xdr:col>
      <xdr:colOff>419099</xdr:colOff>
      <xdr:row>113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148E07-F98D-4179-BC14-497F771B3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96</xdr:row>
      <xdr:rowOff>0</xdr:rowOff>
    </xdr:from>
    <xdr:to>
      <xdr:col>16</xdr:col>
      <xdr:colOff>114301</xdr:colOff>
      <xdr:row>112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236CDFA-DBB9-4FD6-82B3-DAF6DB7A1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600074</xdr:colOff>
      <xdr:row>113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5948C05-4B29-4733-B2AC-96573BC32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9524</xdr:rowOff>
    </xdr:from>
    <xdr:to>
      <xdr:col>7</xdr:col>
      <xdr:colOff>600074</xdr:colOff>
      <xdr:row>132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ACDE5F-4E73-44EB-9516-358EB2FEF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114</xdr:row>
      <xdr:rowOff>180974</xdr:rowOff>
    </xdr:from>
    <xdr:to>
      <xdr:col>16</xdr:col>
      <xdr:colOff>123825</xdr:colOff>
      <xdr:row>132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044D68A-14FA-4E2C-9679-78A49D01C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115</xdr:row>
      <xdr:rowOff>9525</xdr:rowOff>
    </xdr:from>
    <xdr:to>
      <xdr:col>26</xdr:col>
      <xdr:colOff>409576</xdr:colOff>
      <xdr:row>132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62B3750-7BAC-4B66-94ED-6372B1274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94"/>
  <sheetViews>
    <sheetView workbookViewId="0">
      <selection activeCell="A4" sqref="A4:AA4"/>
    </sheetView>
  </sheetViews>
  <sheetFormatPr defaultColWidth="9.109375" defaultRowHeight="14.4" x14ac:dyDescent="0.3"/>
  <cols>
    <col min="1" max="1" width="9.109375" style="9" customWidth="1"/>
    <col min="2" max="2" width="8.109375" style="9" customWidth="1"/>
    <col min="3" max="3" width="9.109375" style="9"/>
    <col min="4" max="4" width="9.88671875" style="9" customWidth="1"/>
    <col min="5" max="5" width="7.6640625" style="9" bestFit="1" customWidth="1"/>
    <col min="6" max="7" width="5.88671875" style="9" bestFit="1" customWidth="1"/>
    <col min="8" max="13" width="9.109375" style="9"/>
    <col min="14" max="15" width="5.88671875" style="9" bestFit="1" customWidth="1"/>
    <col min="16" max="16" width="7.109375" style="9" bestFit="1" customWidth="1"/>
    <col min="17" max="17" width="6.109375" style="9" bestFit="1" customWidth="1"/>
    <col min="18" max="19" width="5.88671875" style="9" bestFit="1" customWidth="1"/>
    <col min="20" max="22" width="7.44140625" style="9" customWidth="1"/>
    <col min="23" max="23" width="7.6640625" style="9" bestFit="1" customWidth="1"/>
    <col min="24" max="24" width="6.109375" style="9" bestFit="1" customWidth="1"/>
    <col min="25" max="25" width="6.33203125" style="9" bestFit="1" customWidth="1"/>
    <col min="26" max="26" width="8.109375" style="9" customWidth="1"/>
    <col min="27" max="27" width="7.44140625" style="9" bestFit="1" customWidth="1"/>
    <col min="28" max="16384" width="9.109375" style="9"/>
  </cols>
  <sheetData>
    <row r="1" spans="1:27" ht="26.25" customHeight="1" x14ac:dyDescent="0.3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25.5" customHeight="1" x14ac:dyDescent="0.3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35.25" customHeight="1" x14ac:dyDescent="0.3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25.5" customHeight="1" x14ac:dyDescent="0.3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1:27" ht="28.95" customHeight="1" x14ac:dyDescent="0.3">
      <c r="A6" s="66" t="s">
        <v>28</v>
      </c>
      <c r="B6" s="69" t="s">
        <v>1</v>
      </c>
      <c r="C6" s="34"/>
      <c r="D6" s="34"/>
      <c r="E6" s="34"/>
      <c r="F6" s="34"/>
      <c r="G6" s="28"/>
      <c r="H6" s="75" t="s">
        <v>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76" t="s">
        <v>3</v>
      </c>
      <c r="U6" s="29"/>
      <c r="V6" s="29"/>
      <c r="W6" s="29"/>
      <c r="X6" s="29"/>
      <c r="Y6" s="30"/>
      <c r="Z6" s="77" t="s">
        <v>4</v>
      </c>
      <c r="AA6" s="28"/>
    </row>
    <row r="7" spans="1:27" ht="21.6" customHeight="1" x14ac:dyDescent="0.3">
      <c r="A7" s="67"/>
      <c r="B7" s="29"/>
      <c r="C7" s="29"/>
      <c r="D7" s="29"/>
      <c r="E7" s="29"/>
      <c r="F7" s="29"/>
      <c r="G7" s="30"/>
      <c r="H7" s="27" t="s">
        <v>5</v>
      </c>
      <c r="I7" s="28"/>
      <c r="J7" s="27" t="s">
        <v>6</v>
      </c>
      <c r="K7" s="28"/>
      <c r="L7" s="27" t="s">
        <v>7</v>
      </c>
      <c r="M7" s="28"/>
      <c r="N7" s="31" t="s">
        <v>8</v>
      </c>
      <c r="O7" s="32"/>
      <c r="P7" s="32"/>
      <c r="Q7" s="32"/>
      <c r="R7" s="32"/>
      <c r="S7" s="33"/>
      <c r="T7" s="27" t="s">
        <v>9</v>
      </c>
      <c r="U7" s="34"/>
      <c r="V7" s="28"/>
      <c r="W7" s="35" t="s">
        <v>8</v>
      </c>
      <c r="X7" s="36"/>
      <c r="Y7" s="37"/>
      <c r="Z7" s="29"/>
      <c r="AA7" s="30"/>
    </row>
    <row r="8" spans="1:27" ht="16.5" customHeight="1" x14ac:dyDescent="0.3">
      <c r="A8" s="67"/>
      <c r="B8" s="57" t="s">
        <v>10</v>
      </c>
      <c r="C8" s="57" t="s">
        <v>11</v>
      </c>
      <c r="D8" s="59" t="s">
        <v>14</v>
      </c>
      <c r="E8" s="60" t="s">
        <v>8</v>
      </c>
      <c r="F8" s="61"/>
      <c r="G8" s="62"/>
      <c r="H8" s="29"/>
      <c r="I8" s="30"/>
      <c r="J8" s="29"/>
      <c r="K8" s="30"/>
      <c r="L8" s="29"/>
      <c r="M8" s="30"/>
      <c r="N8" s="63" t="s">
        <v>5</v>
      </c>
      <c r="O8" s="33"/>
      <c r="P8" s="63" t="s">
        <v>6</v>
      </c>
      <c r="Q8" s="33"/>
      <c r="R8" s="63" t="s">
        <v>7</v>
      </c>
      <c r="S8" s="33"/>
      <c r="T8" s="29"/>
      <c r="U8" s="29"/>
      <c r="V8" s="30"/>
      <c r="W8" s="38"/>
      <c r="X8" s="39"/>
      <c r="Y8" s="40"/>
      <c r="Z8" s="57" t="s">
        <v>12</v>
      </c>
      <c r="AA8" s="70" t="s">
        <v>27</v>
      </c>
    </row>
    <row r="9" spans="1:27" x14ac:dyDescent="0.3">
      <c r="A9" s="68"/>
      <c r="B9" s="30"/>
      <c r="C9" s="30"/>
      <c r="D9" s="30"/>
      <c r="E9" s="10" t="s">
        <v>26</v>
      </c>
      <c r="F9" s="10" t="s">
        <v>11</v>
      </c>
      <c r="G9" s="10" t="s">
        <v>14</v>
      </c>
      <c r="H9" s="1" t="s">
        <v>15</v>
      </c>
      <c r="I9" s="1" t="s">
        <v>16</v>
      </c>
      <c r="J9" s="1" t="s">
        <v>15</v>
      </c>
      <c r="K9" s="1" t="s">
        <v>16</v>
      </c>
      <c r="L9" s="1" t="s">
        <v>15</v>
      </c>
      <c r="M9" s="1" t="s">
        <v>16</v>
      </c>
      <c r="N9" s="7" t="s">
        <v>17</v>
      </c>
      <c r="O9" s="7" t="s">
        <v>18</v>
      </c>
      <c r="P9" s="7" t="s">
        <v>17</v>
      </c>
      <c r="Q9" s="7" t="s">
        <v>18</v>
      </c>
      <c r="R9" s="7" t="s">
        <v>17</v>
      </c>
      <c r="S9" s="7" t="s">
        <v>18</v>
      </c>
      <c r="T9" s="2" t="s">
        <v>19</v>
      </c>
      <c r="U9" s="2" t="s">
        <v>20</v>
      </c>
      <c r="V9" s="2" t="s">
        <v>21</v>
      </c>
      <c r="W9" s="8" t="s">
        <v>19</v>
      </c>
      <c r="X9" s="8" t="s">
        <v>20</v>
      </c>
      <c r="Y9" s="8" t="s">
        <v>21</v>
      </c>
      <c r="Z9" s="30"/>
      <c r="AA9" s="62"/>
    </row>
    <row r="10" spans="1:27" ht="20.100000000000001" customHeight="1" x14ac:dyDescent="0.3">
      <c r="A10" s="3">
        <v>2000</v>
      </c>
      <c r="B10" s="4">
        <v>493</v>
      </c>
      <c r="C10" s="4">
        <v>26391</v>
      </c>
      <c r="D10" s="4">
        <v>817029</v>
      </c>
      <c r="E10" s="5"/>
      <c r="F10" s="5"/>
      <c r="G10" s="5"/>
      <c r="H10" s="4">
        <v>50788</v>
      </c>
      <c r="I10" s="4">
        <v>130611</v>
      </c>
      <c r="J10" s="4">
        <v>8054</v>
      </c>
      <c r="K10" s="4">
        <v>21242</v>
      </c>
      <c r="L10" s="4">
        <f>SUM(H10+J10)</f>
        <v>58842</v>
      </c>
      <c r="M10" s="4">
        <f>SUM(I10+K10)</f>
        <v>151853</v>
      </c>
      <c r="N10" s="5"/>
      <c r="O10" s="5"/>
      <c r="P10" s="5"/>
      <c r="Q10" s="5"/>
      <c r="R10" s="5"/>
      <c r="S10" s="5"/>
      <c r="T10" s="6">
        <f>I10/H10</f>
        <v>2.5716901630306372</v>
      </c>
      <c r="U10" s="6">
        <f>K10/J10</f>
        <v>2.637447231189471</v>
      </c>
      <c r="V10" s="6">
        <f>M10/L10</f>
        <v>2.5806906631317768</v>
      </c>
      <c r="W10" s="5"/>
      <c r="X10" s="5"/>
      <c r="Y10" s="5"/>
      <c r="Z10" s="6">
        <f>M10*100/D10</f>
        <v>18.585998783396917</v>
      </c>
      <c r="AA10" s="5"/>
    </row>
    <row r="11" spans="1:27" ht="20.100000000000001" customHeight="1" x14ac:dyDescent="0.3">
      <c r="A11" s="3">
        <v>2001</v>
      </c>
      <c r="B11" s="4">
        <v>503</v>
      </c>
      <c r="C11" s="4">
        <v>27049</v>
      </c>
      <c r="D11" s="4">
        <v>838039</v>
      </c>
      <c r="E11" s="11">
        <f>(B11-B10)*100/B10</f>
        <v>2.028397565922921</v>
      </c>
      <c r="F11" s="11">
        <f t="shared" ref="F11:G11" si="0">(C11-C10)*100/C10</f>
        <v>2.4932742222727446</v>
      </c>
      <c r="G11" s="11">
        <f t="shared" si="0"/>
        <v>2.5715121495075448</v>
      </c>
      <c r="H11" s="4">
        <v>48669</v>
      </c>
      <c r="I11" s="4">
        <v>128267</v>
      </c>
      <c r="J11" s="4">
        <v>8861</v>
      </c>
      <c r="K11" s="4">
        <v>20612</v>
      </c>
      <c r="L11" s="4">
        <f t="shared" ref="L11:L31" si="1">SUM(H11+J11)</f>
        <v>57530</v>
      </c>
      <c r="M11" s="4">
        <f t="shared" ref="M11:M31" si="2">SUM(I11+K11)</f>
        <v>148879</v>
      </c>
      <c r="N11" s="11">
        <f>(H11-H10)*100/H10</f>
        <v>-4.1722454123021189</v>
      </c>
      <c r="O11" s="11">
        <f t="shared" ref="O11:S11" si="3">(I11-I10)*100/I10</f>
        <v>-1.794642105182565</v>
      </c>
      <c r="P11" s="11">
        <f t="shared" si="3"/>
        <v>10.019865905140303</v>
      </c>
      <c r="Q11" s="11">
        <f t="shared" si="3"/>
        <v>-2.9658224272667355</v>
      </c>
      <c r="R11" s="11">
        <f t="shared" si="3"/>
        <v>-2.2296998742394889</v>
      </c>
      <c r="S11" s="11">
        <f t="shared" si="3"/>
        <v>-1.9584729969114867</v>
      </c>
      <c r="T11" s="6">
        <f t="shared" ref="T11:T31" si="4">I11/H11</f>
        <v>2.6354969282294682</v>
      </c>
      <c r="U11" s="6">
        <f t="shared" ref="U11:U31" si="5">K11/J11</f>
        <v>2.3261482902606931</v>
      </c>
      <c r="V11" s="6">
        <f t="shared" ref="V11:V31" si="6">M11/L11</f>
        <v>2.587849817486529</v>
      </c>
      <c r="W11" s="11">
        <f>(T11-T10)*100/T10</f>
        <v>2.481121797488901</v>
      </c>
      <c r="X11" s="11">
        <f t="shared" ref="X11:Y11" si="7">(U11-U10)*100/U10</f>
        <v>-11.803039592507188</v>
      </c>
      <c r="Y11" s="11">
        <f t="shared" si="7"/>
        <v>0.27741233992237929</v>
      </c>
      <c r="Z11" s="6">
        <f t="shared" ref="Z11:Z31" si="8">M11*100/D11</f>
        <v>17.765163673766974</v>
      </c>
      <c r="AA11" s="11">
        <f>(Z11-Z10)*100/Z10</f>
        <v>-4.4164164605627994</v>
      </c>
    </row>
    <row r="12" spans="1:27" ht="20.100000000000001" customHeight="1" x14ac:dyDescent="0.3">
      <c r="A12" s="3">
        <v>2002</v>
      </c>
      <c r="B12" s="4">
        <v>518</v>
      </c>
      <c r="C12" s="4">
        <v>25603</v>
      </c>
      <c r="D12" s="4">
        <v>669074</v>
      </c>
      <c r="E12" s="11">
        <f t="shared" ref="E12:E25" si="9">(B12-B11)*100/B11</f>
        <v>2.982107355864811</v>
      </c>
      <c r="F12" s="11">
        <f t="shared" ref="F12:F25" si="10">(C12-C11)*100/C11</f>
        <v>-5.3458538208436543</v>
      </c>
      <c r="G12" s="11">
        <f t="shared" ref="G12:G25" si="11">(D12-D11)*100/D11</f>
        <v>-20.16194950354339</v>
      </c>
      <c r="H12" s="4">
        <v>45996</v>
      </c>
      <c r="I12" s="4">
        <v>109247</v>
      </c>
      <c r="J12" s="4">
        <v>7441</v>
      </c>
      <c r="K12" s="4">
        <v>18958</v>
      </c>
      <c r="L12" s="4">
        <f t="shared" si="1"/>
        <v>53437</v>
      </c>
      <c r="M12" s="4">
        <f t="shared" si="2"/>
        <v>128205</v>
      </c>
      <c r="N12" s="11">
        <f>(H12-H11)*100/H11</f>
        <v>-5.492202428650681</v>
      </c>
      <c r="O12" s="11">
        <f>(I12-I11)*100/I11</f>
        <v>-14.828443793025485</v>
      </c>
      <c r="P12" s="11">
        <f>(J12-J11)*100/J11</f>
        <v>-16.025279313847197</v>
      </c>
      <c r="Q12" s="11">
        <f>(K12-K11)*100/K11</f>
        <v>-8.0244517756646605</v>
      </c>
      <c r="R12" s="11">
        <f>(L12-L11)*100/L11</f>
        <v>-7.1145489309925258</v>
      </c>
      <c r="S12" s="11">
        <f>(M12-M11)*100/M11</f>
        <v>-13.886444696700005</v>
      </c>
      <c r="T12" s="6">
        <f t="shared" si="4"/>
        <v>2.3751413166362294</v>
      </c>
      <c r="U12" s="6">
        <f t="shared" si="5"/>
        <v>2.5477758365811045</v>
      </c>
      <c r="V12" s="6">
        <f t="shared" si="6"/>
        <v>2.3991803432078895</v>
      </c>
      <c r="W12" s="11">
        <f t="shared" ref="W12:W31" si="12">(T12-T11)*100/T11</f>
        <v>-9.8788053518296532</v>
      </c>
      <c r="X12" s="11">
        <f t="shared" ref="X12:X31" si="13">(U12-U11)*100/U11</f>
        <v>9.5276619830446574</v>
      </c>
      <c r="Y12" s="11">
        <f t="shared" ref="Y12:Y31" si="14">(V12-V11)*100/V11</f>
        <v>-7.2905882328939118</v>
      </c>
      <c r="Z12" s="6">
        <f t="shared" si="8"/>
        <v>19.161557615450608</v>
      </c>
      <c r="AA12" s="11">
        <f t="shared" ref="AA12:AA31" si="15">(Z12-Z11)*100/Z11</f>
        <v>7.8602931407022538</v>
      </c>
    </row>
    <row r="13" spans="1:27" ht="20.100000000000001" customHeight="1" x14ac:dyDescent="0.3">
      <c r="A13" s="3">
        <v>2003</v>
      </c>
      <c r="B13" s="4">
        <v>531</v>
      </c>
      <c r="C13" s="4">
        <v>26502</v>
      </c>
      <c r="D13" s="4">
        <v>693065</v>
      </c>
      <c r="E13" s="11">
        <f t="shared" si="9"/>
        <v>2.5096525096525095</v>
      </c>
      <c r="F13" s="11">
        <f t="shared" si="10"/>
        <v>3.5113072686794515</v>
      </c>
      <c r="G13" s="11">
        <f t="shared" si="11"/>
        <v>3.585702029969779</v>
      </c>
      <c r="H13" s="4">
        <v>49781</v>
      </c>
      <c r="I13" s="4">
        <v>115390</v>
      </c>
      <c r="J13" s="4">
        <v>7672</v>
      </c>
      <c r="K13" s="4">
        <v>18527</v>
      </c>
      <c r="L13" s="4">
        <f t="shared" si="1"/>
        <v>57453</v>
      </c>
      <c r="M13" s="4">
        <f t="shared" si="2"/>
        <v>133917</v>
      </c>
      <c r="N13" s="11">
        <f t="shared" ref="N13:N31" si="16">(H13-H12)*100/H12</f>
        <v>8.2289764327332815</v>
      </c>
      <c r="O13" s="11">
        <f t="shared" ref="O13:O31" si="17">(I13-I12)*100/I12</f>
        <v>5.6230377035524999</v>
      </c>
      <c r="P13" s="11">
        <f t="shared" ref="P13:P31" si="18">(J13-J12)*100/J12</f>
        <v>3.1044214487300095</v>
      </c>
      <c r="Q13" s="11">
        <f t="shared" ref="Q13:Q31" si="19">(K13-K12)*100/K12</f>
        <v>-2.2734465660934697</v>
      </c>
      <c r="R13" s="11">
        <f t="shared" ref="R13:R31" si="20">(L13-L12)*100/L12</f>
        <v>7.515391956883807</v>
      </c>
      <c r="S13" s="11">
        <f t="shared" ref="S13:S31" si="21">(M13-M12)*100/M12</f>
        <v>4.4553644553644558</v>
      </c>
      <c r="T13" s="6">
        <f t="shared" si="4"/>
        <v>2.3179526325304836</v>
      </c>
      <c r="U13" s="6">
        <f t="shared" si="5"/>
        <v>2.4148852971845671</v>
      </c>
      <c r="V13" s="6">
        <f t="shared" si="6"/>
        <v>2.330896558926427</v>
      </c>
      <c r="W13" s="11">
        <f t="shared" si="12"/>
        <v>-2.407801325553915</v>
      </c>
      <c r="X13" s="11">
        <f t="shared" si="13"/>
        <v>-5.2159431567129166</v>
      </c>
      <c r="Y13" s="11">
        <f t="shared" si="14"/>
        <v>-2.8461296990355396</v>
      </c>
      <c r="Z13" s="6">
        <f t="shared" si="8"/>
        <v>19.322430075101181</v>
      </c>
      <c r="AA13" s="11">
        <f t="shared" si="15"/>
        <v>0.83955836409069473</v>
      </c>
    </row>
    <row r="14" spans="1:27" ht="20.100000000000001" customHeight="1" x14ac:dyDescent="0.3">
      <c r="A14" s="3">
        <v>2004</v>
      </c>
      <c r="B14" s="4">
        <v>542</v>
      </c>
      <c r="C14" s="4">
        <v>26928</v>
      </c>
      <c r="D14" s="4">
        <v>690807</v>
      </c>
      <c r="E14" s="11">
        <f t="shared" si="9"/>
        <v>2.0715630885122409</v>
      </c>
      <c r="F14" s="11">
        <f t="shared" si="10"/>
        <v>1.6074258546524791</v>
      </c>
      <c r="G14" s="11">
        <f t="shared" si="11"/>
        <v>-0.32579916746625498</v>
      </c>
      <c r="H14" s="4">
        <v>49009</v>
      </c>
      <c r="I14" s="4">
        <v>120498</v>
      </c>
      <c r="J14" s="4">
        <v>7576</v>
      </c>
      <c r="K14" s="4">
        <v>18553</v>
      </c>
      <c r="L14" s="4">
        <f t="shared" si="1"/>
        <v>56585</v>
      </c>
      <c r="M14" s="4">
        <f t="shared" si="2"/>
        <v>139051</v>
      </c>
      <c r="N14" s="11">
        <f t="shared" si="16"/>
        <v>-1.5507924710230812</v>
      </c>
      <c r="O14" s="11">
        <f t="shared" si="17"/>
        <v>4.4267267527515379</v>
      </c>
      <c r="P14" s="11">
        <f t="shared" si="18"/>
        <v>-1.251303441084463</v>
      </c>
      <c r="Q14" s="11">
        <f t="shared" si="19"/>
        <v>0.14033572623738327</v>
      </c>
      <c r="R14" s="11">
        <f t="shared" si="20"/>
        <v>-1.5108001322820392</v>
      </c>
      <c r="S14" s="11">
        <f t="shared" si="21"/>
        <v>3.8337178998932173</v>
      </c>
      <c r="T14" s="6">
        <f t="shared" si="4"/>
        <v>2.4586912607888345</v>
      </c>
      <c r="U14" s="6">
        <f t="shared" si="5"/>
        <v>2.4489176346356918</v>
      </c>
      <c r="V14" s="6">
        <f t="shared" si="6"/>
        <v>2.4573826985950342</v>
      </c>
      <c r="W14" s="11">
        <f t="shared" si="12"/>
        <v>6.0716783545618922</v>
      </c>
      <c r="X14" s="11">
        <f t="shared" si="13"/>
        <v>1.4092734545529682</v>
      </c>
      <c r="Y14" s="11">
        <f t="shared" si="14"/>
        <v>5.4265016259179122</v>
      </c>
      <c r="Z14" s="6">
        <f t="shared" si="8"/>
        <v>20.128776923221682</v>
      </c>
      <c r="AA14" s="11">
        <f t="shared" si="15"/>
        <v>4.1731130348845573</v>
      </c>
    </row>
    <row r="15" spans="1:27" ht="20.100000000000001" customHeight="1" x14ac:dyDescent="0.3">
      <c r="A15" s="3">
        <v>2005</v>
      </c>
      <c r="B15" s="4">
        <v>540</v>
      </c>
      <c r="C15" s="4">
        <v>27374</v>
      </c>
      <c r="D15" s="4">
        <v>722471</v>
      </c>
      <c r="E15" s="11">
        <f t="shared" si="9"/>
        <v>-0.36900369003690037</v>
      </c>
      <c r="F15" s="11">
        <f t="shared" si="10"/>
        <v>1.6562685680332738</v>
      </c>
      <c r="G15" s="11">
        <f t="shared" si="11"/>
        <v>4.5836246592753112</v>
      </c>
      <c r="H15" s="4">
        <v>49564</v>
      </c>
      <c r="I15" s="4">
        <v>119000</v>
      </c>
      <c r="J15" s="4">
        <v>8418</v>
      </c>
      <c r="K15" s="4">
        <v>18449</v>
      </c>
      <c r="L15" s="4">
        <f t="shared" si="1"/>
        <v>57982</v>
      </c>
      <c r="M15" s="4">
        <f t="shared" si="2"/>
        <v>137449</v>
      </c>
      <c r="N15" s="11">
        <f t="shared" si="16"/>
        <v>1.1324450611112244</v>
      </c>
      <c r="O15" s="11">
        <f t="shared" si="17"/>
        <v>-1.2431741605669804</v>
      </c>
      <c r="P15" s="11">
        <f t="shared" si="18"/>
        <v>11.114044350580782</v>
      </c>
      <c r="Q15" s="11">
        <f t="shared" si="19"/>
        <v>-0.56055624427316342</v>
      </c>
      <c r="R15" s="11">
        <f t="shared" si="20"/>
        <v>2.4688521693028189</v>
      </c>
      <c r="S15" s="11">
        <f t="shared" si="21"/>
        <v>-1.1520952743957253</v>
      </c>
      <c r="T15" s="6">
        <f t="shared" si="4"/>
        <v>2.4009361633443627</v>
      </c>
      <c r="U15" s="6">
        <f t="shared" si="5"/>
        <v>2.1916132097885486</v>
      </c>
      <c r="V15" s="6">
        <f t="shared" si="6"/>
        <v>2.3705460315270255</v>
      </c>
      <c r="W15" s="11">
        <f t="shared" si="12"/>
        <v>-2.3490178846587662</v>
      </c>
      <c r="X15" s="11">
        <f t="shared" si="13"/>
        <v>-10.506863163056956</v>
      </c>
      <c r="Y15" s="11">
        <f t="shared" si="14"/>
        <v>-3.5337054793157003</v>
      </c>
      <c r="Z15" s="6">
        <f t="shared" si="8"/>
        <v>19.024846672046351</v>
      </c>
      <c r="AA15" s="11">
        <f t="shared" si="15"/>
        <v>-5.4843384443382428</v>
      </c>
    </row>
    <row r="16" spans="1:27" ht="20.100000000000001" customHeight="1" x14ac:dyDescent="0.3">
      <c r="A16" s="3">
        <v>2006</v>
      </c>
      <c r="B16" s="4">
        <v>557</v>
      </c>
      <c r="C16" s="4">
        <v>28063</v>
      </c>
      <c r="D16" s="4">
        <v>732412</v>
      </c>
      <c r="E16" s="11">
        <f t="shared" si="9"/>
        <v>3.1481481481481484</v>
      </c>
      <c r="F16" s="11">
        <f t="shared" si="10"/>
        <v>2.5169869218966903</v>
      </c>
      <c r="G16" s="11">
        <f t="shared" si="11"/>
        <v>1.3759721843506521</v>
      </c>
      <c r="H16" s="4">
        <v>48194</v>
      </c>
      <c r="I16" s="4">
        <v>109334</v>
      </c>
      <c r="J16" s="4">
        <v>7501</v>
      </c>
      <c r="K16" s="4">
        <v>16158</v>
      </c>
      <c r="L16" s="4">
        <f t="shared" si="1"/>
        <v>55695</v>
      </c>
      <c r="M16" s="4">
        <f t="shared" si="2"/>
        <v>125492</v>
      </c>
      <c r="N16" s="11">
        <f t="shared" si="16"/>
        <v>-2.7641029779678798</v>
      </c>
      <c r="O16" s="11">
        <f t="shared" si="17"/>
        <v>-8.1226890756302517</v>
      </c>
      <c r="P16" s="11">
        <f t="shared" si="18"/>
        <v>-10.893323829888335</v>
      </c>
      <c r="Q16" s="11">
        <f t="shared" si="19"/>
        <v>-12.418017236706596</v>
      </c>
      <c r="R16" s="11">
        <f t="shared" si="20"/>
        <v>-3.9443275499292882</v>
      </c>
      <c r="S16" s="11">
        <f t="shared" si="21"/>
        <v>-8.6992266222380668</v>
      </c>
      <c r="T16" s="6">
        <f t="shared" si="4"/>
        <v>2.2686226501224218</v>
      </c>
      <c r="U16" s="6">
        <f t="shared" si="5"/>
        <v>2.1541127849620052</v>
      </c>
      <c r="V16" s="6">
        <f t="shared" si="6"/>
        <v>2.253200466828261</v>
      </c>
      <c r="W16" s="11">
        <f t="shared" si="12"/>
        <v>-5.5109134196069549</v>
      </c>
      <c r="X16" s="11">
        <f t="shared" si="13"/>
        <v>-1.7110877347815168</v>
      </c>
      <c r="Y16" s="11">
        <f t="shared" si="14"/>
        <v>-4.9501491697747966</v>
      </c>
      <c r="Z16" s="6">
        <f t="shared" si="8"/>
        <v>17.134072079649158</v>
      </c>
      <c r="AA16" s="11">
        <f t="shared" si="15"/>
        <v>-9.9384485194056893</v>
      </c>
    </row>
    <row r="17" spans="1:27" ht="20.100000000000001" customHeight="1" x14ac:dyDescent="0.3">
      <c r="A17" s="3">
        <v>2007</v>
      </c>
      <c r="B17" s="4">
        <v>560</v>
      </c>
      <c r="C17" s="4">
        <v>28397</v>
      </c>
      <c r="D17" s="4">
        <v>728207</v>
      </c>
      <c r="E17" s="11">
        <f t="shared" si="9"/>
        <v>0.53859964093357271</v>
      </c>
      <c r="F17" s="11">
        <f t="shared" si="10"/>
        <v>1.1901792395681146</v>
      </c>
      <c r="G17" s="11">
        <f t="shared" si="11"/>
        <v>-0.57413040747557387</v>
      </c>
      <c r="H17" s="4">
        <v>50441</v>
      </c>
      <c r="I17" s="4">
        <v>117040</v>
      </c>
      <c r="J17" s="4">
        <v>8618</v>
      </c>
      <c r="K17" s="4">
        <v>19457</v>
      </c>
      <c r="L17" s="4">
        <f t="shared" si="1"/>
        <v>59059</v>
      </c>
      <c r="M17" s="4">
        <f t="shared" si="2"/>
        <v>136497</v>
      </c>
      <c r="N17" s="11">
        <f t="shared" si="16"/>
        <v>4.6624061086442294</v>
      </c>
      <c r="O17" s="11">
        <f t="shared" si="17"/>
        <v>7.0481277553185651</v>
      </c>
      <c r="P17" s="11">
        <f t="shared" si="18"/>
        <v>14.891347820290628</v>
      </c>
      <c r="Q17" s="11">
        <f t="shared" si="19"/>
        <v>20.41713083302389</v>
      </c>
      <c r="R17" s="11">
        <f t="shared" si="20"/>
        <v>6.0400395008528589</v>
      </c>
      <c r="S17" s="11">
        <f t="shared" si="21"/>
        <v>8.769483313677366</v>
      </c>
      <c r="T17" s="6">
        <f t="shared" si="4"/>
        <v>2.3203346484011025</v>
      </c>
      <c r="U17" s="6">
        <f t="shared" si="5"/>
        <v>2.2577164075191458</v>
      </c>
      <c r="V17" s="6">
        <f t="shared" si="6"/>
        <v>2.3111972772989722</v>
      </c>
      <c r="W17" s="11">
        <f t="shared" si="12"/>
        <v>2.2794446787300715</v>
      </c>
      <c r="X17" s="11">
        <f t="shared" si="13"/>
        <v>4.8095727986205699</v>
      </c>
      <c r="Y17" s="11">
        <f t="shared" si="14"/>
        <v>2.5739747228239707</v>
      </c>
      <c r="Z17" s="6">
        <f t="shared" si="8"/>
        <v>18.744258157364595</v>
      </c>
      <c r="AA17" s="11">
        <f t="shared" si="15"/>
        <v>9.3975680167000153</v>
      </c>
    </row>
    <row r="18" spans="1:27" ht="20.100000000000001" customHeight="1" x14ac:dyDescent="0.3">
      <c r="A18" s="3">
        <v>2008</v>
      </c>
      <c r="B18" s="4">
        <v>564</v>
      </c>
      <c r="C18" s="4">
        <v>28815</v>
      </c>
      <c r="D18" s="4">
        <v>753340</v>
      </c>
      <c r="E18" s="11">
        <f t="shared" si="9"/>
        <v>0.7142857142857143</v>
      </c>
      <c r="F18" s="11">
        <f t="shared" si="10"/>
        <v>1.4719864774448006</v>
      </c>
      <c r="G18" s="11">
        <f t="shared" si="11"/>
        <v>3.4513538046187415</v>
      </c>
      <c r="H18" s="4">
        <v>48580</v>
      </c>
      <c r="I18" s="4">
        <v>107041</v>
      </c>
      <c r="J18" s="4">
        <v>9130</v>
      </c>
      <c r="K18" s="4">
        <v>21368</v>
      </c>
      <c r="L18" s="4">
        <f t="shared" si="1"/>
        <v>57710</v>
      </c>
      <c r="M18" s="4">
        <f t="shared" si="2"/>
        <v>128409</v>
      </c>
      <c r="N18" s="11">
        <f t="shared" si="16"/>
        <v>-3.689458971868123</v>
      </c>
      <c r="O18" s="11">
        <f t="shared" si="17"/>
        <v>-8.5432330827067666</v>
      </c>
      <c r="P18" s="11">
        <f t="shared" si="18"/>
        <v>5.9410536087259223</v>
      </c>
      <c r="Q18" s="11">
        <f t="shared" si="19"/>
        <v>9.8216580151102431</v>
      </c>
      <c r="R18" s="11">
        <f t="shared" si="20"/>
        <v>-2.2841565214446571</v>
      </c>
      <c r="S18" s="11">
        <f t="shared" si="21"/>
        <v>-5.9254049539550318</v>
      </c>
      <c r="T18" s="6">
        <f t="shared" si="4"/>
        <v>2.2033964594483328</v>
      </c>
      <c r="U18" s="6">
        <f t="shared" si="5"/>
        <v>2.3404162102957282</v>
      </c>
      <c r="V18" s="6">
        <f t="shared" si="6"/>
        <v>2.2250736440824812</v>
      </c>
      <c r="W18" s="11">
        <f t="shared" si="12"/>
        <v>-5.0397122257062996</v>
      </c>
      <c r="X18" s="11">
        <f t="shared" si="13"/>
        <v>3.6629845316779934</v>
      </c>
      <c r="Y18" s="11">
        <f t="shared" si="14"/>
        <v>-3.7263644286194864</v>
      </c>
      <c r="Z18" s="6">
        <f t="shared" si="8"/>
        <v>17.045291634587304</v>
      </c>
      <c r="AA18" s="11">
        <f t="shared" si="15"/>
        <v>-9.0639304501350377</v>
      </c>
    </row>
    <row r="19" spans="1:27" ht="20.100000000000001" customHeight="1" x14ac:dyDescent="0.3">
      <c r="A19" s="3">
        <v>2009</v>
      </c>
      <c r="B19" s="4">
        <v>568</v>
      </c>
      <c r="C19" s="4">
        <v>29006</v>
      </c>
      <c r="D19" s="4">
        <v>758742</v>
      </c>
      <c r="E19" s="11">
        <f t="shared" si="9"/>
        <v>0.70921985815602839</v>
      </c>
      <c r="F19" s="11">
        <f t="shared" si="10"/>
        <v>0.66284921048065248</v>
      </c>
      <c r="G19" s="11">
        <f t="shared" si="11"/>
        <v>0.71707330023628113</v>
      </c>
      <c r="H19" s="4">
        <v>49911</v>
      </c>
      <c r="I19" s="4">
        <v>114566</v>
      </c>
      <c r="J19" s="4">
        <v>7610</v>
      </c>
      <c r="K19" s="4">
        <v>16527</v>
      </c>
      <c r="L19" s="4">
        <f t="shared" si="1"/>
        <v>57521</v>
      </c>
      <c r="M19" s="4">
        <f t="shared" si="2"/>
        <v>131093</v>
      </c>
      <c r="N19" s="11">
        <f t="shared" si="16"/>
        <v>2.739810621655002</v>
      </c>
      <c r="O19" s="11">
        <f t="shared" si="17"/>
        <v>7.030016535719958</v>
      </c>
      <c r="P19" s="11">
        <f t="shared" si="18"/>
        <v>-16.648411829134719</v>
      </c>
      <c r="Q19" s="11">
        <f t="shared" si="19"/>
        <v>-22.655372519655561</v>
      </c>
      <c r="R19" s="11">
        <f t="shared" si="20"/>
        <v>-0.32749956679951481</v>
      </c>
      <c r="S19" s="11">
        <f t="shared" si="21"/>
        <v>2.0901961700503859</v>
      </c>
      <c r="T19" s="6">
        <f t="shared" si="4"/>
        <v>2.2954058223638074</v>
      </c>
      <c r="U19" s="6">
        <f t="shared" si="5"/>
        <v>2.1717477003942181</v>
      </c>
      <c r="V19" s="6">
        <f t="shared" si="6"/>
        <v>2.2790459136663133</v>
      </c>
      <c r="W19" s="11">
        <f t="shared" si="12"/>
        <v>4.1757969847383283</v>
      </c>
      <c r="X19" s="11">
        <f t="shared" si="13"/>
        <v>-7.2067741267352474</v>
      </c>
      <c r="Y19" s="11">
        <f t="shared" si="14"/>
        <v>2.4256396963475675</v>
      </c>
      <c r="Z19" s="6">
        <f t="shared" si="8"/>
        <v>17.277678051300704</v>
      </c>
      <c r="AA19" s="11">
        <f t="shared" si="15"/>
        <v>1.3633466748193086</v>
      </c>
    </row>
    <row r="20" spans="1:27" ht="20.100000000000001" customHeight="1" x14ac:dyDescent="0.3">
      <c r="A20" s="3">
        <v>2010</v>
      </c>
      <c r="B20" s="4">
        <v>572</v>
      </c>
      <c r="C20" s="4">
        <v>29318</v>
      </c>
      <c r="D20" s="4">
        <v>768710</v>
      </c>
      <c r="E20" s="11">
        <f t="shared" si="9"/>
        <v>0.70422535211267601</v>
      </c>
      <c r="F20" s="11">
        <f t="shared" si="10"/>
        <v>1.0756395228573399</v>
      </c>
      <c r="G20" s="11">
        <f t="shared" si="11"/>
        <v>1.3137535552269415</v>
      </c>
      <c r="H20" s="4">
        <v>46782</v>
      </c>
      <c r="I20" s="4">
        <v>112271</v>
      </c>
      <c r="J20" s="4">
        <v>7529</v>
      </c>
      <c r="K20" s="4">
        <v>17515</v>
      </c>
      <c r="L20" s="4">
        <f t="shared" si="1"/>
        <v>54311</v>
      </c>
      <c r="M20" s="4">
        <f t="shared" si="2"/>
        <v>129786</v>
      </c>
      <c r="N20" s="11">
        <f t="shared" si="16"/>
        <v>-6.2691591032037026</v>
      </c>
      <c r="O20" s="11">
        <f t="shared" si="17"/>
        <v>-2.0032121222701327</v>
      </c>
      <c r="P20" s="11">
        <f t="shared" si="18"/>
        <v>-1.0643889618922471</v>
      </c>
      <c r="Q20" s="11">
        <f t="shared" si="19"/>
        <v>5.9780964482362196</v>
      </c>
      <c r="R20" s="11">
        <f t="shared" si="20"/>
        <v>-5.5805705742250655</v>
      </c>
      <c r="S20" s="11">
        <f t="shared" si="21"/>
        <v>-0.99700212826009016</v>
      </c>
      <c r="T20" s="6">
        <f t="shared" si="4"/>
        <v>2.3998760206917189</v>
      </c>
      <c r="U20" s="6">
        <f t="shared" si="5"/>
        <v>2.3263381591180767</v>
      </c>
      <c r="V20" s="6">
        <f t="shared" si="6"/>
        <v>2.3896816482848777</v>
      </c>
      <c r="W20" s="11">
        <f t="shared" si="12"/>
        <v>4.5512735617411719</v>
      </c>
      <c r="X20" s="11">
        <f t="shared" si="13"/>
        <v>7.1182512911512354</v>
      </c>
      <c r="Y20" s="11">
        <f t="shared" si="14"/>
        <v>4.8544758995479897</v>
      </c>
      <c r="Z20" s="6">
        <f t="shared" si="8"/>
        <v>16.88361020410818</v>
      </c>
      <c r="AA20" s="11">
        <f t="shared" si="15"/>
        <v>-2.2807917014222725</v>
      </c>
    </row>
    <row r="21" spans="1:27" ht="20.100000000000001" customHeight="1" x14ac:dyDescent="0.3">
      <c r="A21" s="3">
        <v>2011</v>
      </c>
      <c r="B21" s="4">
        <v>577</v>
      </c>
      <c r="C21" s="4">
        <v>29454</v>
      </c>
      <c r="D21" s="4">
        <v>790606</v>
      </c>
      <c r="E21" s="11">
        <f t="shared" si="9"/>
        <v>0.87412587412587417</v>
      </c>
      <c r="F21" s="11">
        <f t="shared" si="10"/>
        <v>0.46387884576028376</v>
      </c>
      <c r="G21" s="11">
        <f t="shared" si="11"/>
        <v>2.8484083724681608</v>
      </c>
      <c r="H21" s="4">
        <v>56879</v>
      </c>
      <c r="I21" s="4">
        <v>128016</v>
      </c>
      <c r="J21" s="4">
        <v>7670</v>
      </c>
      <c r="K21" s="4">
        <v>18937</v>
      </c>
      <c r="L21" s="4">
        <f t="shared" si="1"/>
        <v>64549</v>
      </c>
      <c r="M21" s="4">
        <f t="shared" si="2"/>
        <v>146953</v>
      </c>
      <c r="N21" s="11">
        <f t="shared" si="16"/>
        <v>21.583087512291051</v>
      </c>
      <c r="O21" s="11">
        <f t="shared" si="17"/>
        <v>14.024102395097577</v>
      </c>
      <c r="P21" s="11">
        <f t="shared" si="18"/>
        <v>1.8727586664895737</v>
      </c>
      <c r="Q21" s="11">
        <f t="shared" si="19"/>
        <v>8.1187553525549525</v>
      </c>
      <c r="R21" s="11">
        <f t="shared" si="20"/>
        <v>18.850693229732467</v>
      </c>
      <c r="S21" s="11">
        <f t="shared" si="21"/>
        <v>13.227158553310835</v>
      </c>
      <c r="T21" s="6">
        <f t="shared" si="4"/>
        <v>2.2506724801772182</v>
      </c>
      <c r="U21" s="6">
        <f t="shared" si="5"/>
        <v>2.4689700130378096</v>
      </c>
      <c r="V21" s="6">
        <f t="shared" si="6"/>
        <v>2.2766115664069155</v>
      </c>
      <c r="W21" s="11">
        <f t="shared" si="12"/>
        <v>-6.2171353531627682</v>
      </c>
      <c r="X21" s="11">
        <f t="shared" si="13"/>
        <v>6.1311745827100701</v>
      </c>
      <c r="Y21" s="11">
        <f t="shared" si="14"/>
        <v>-4.7315960248979128</v>
      </c>
      <c r="Z21" s="6">
        <f t="shared" si="8"/>
        <v>18.587387396503441</v>
      </c>
      <c r="AA21" s="11">
        <f t="shared" si="15"/>
        <v>10.091308504508664</v>
      </c>
    </row>
    <row r="22" spans="1:27" ht="20.100000000000001" customHeight="1" x14ac:dyDescent="0.3">
      <c r="A22" s="3">
        <v>2012</v>
      </c>
      <c r="B22" s="4">
        <v>578</v>
      </c>
      <c r="C22" s="4">
        <v>29614</v>
      </c>
      <c r="D22" s="4">
        <v>769154</v>
      </c>
      <c r="E22" s="11">
        <f t="shared" si="9"/>
        <v>0.1733102253032929</v>
      </c>
      <c r="F22" s="11">
        <f t="shared" si="10"/>
        <v>0.54321993617165754</v>
      </c>
      <c r="G22" s="11">
        <f t="shared" si="11"/>
        <v>-2.7133616491653236</v>
      </c>
      <c r="H22" s="4">
        <v>53730</v>
      </c>
      <c r="I22" s="4">
        <v>115627</v>
      </c>
      <c r="J22" s="4">
        <v>8849</v>
      </c>
      <c r="K22" s="4">
        <v>18694</v>
      </c>
      <c r="L22" s="4">
        <f t="shared" si="1"/>
        <v>62579</v>
      </c>
      <c r="M22" s="4">
        <f t="shared" si="2"/>
        <v>134321</v>
      </c>
      <c r="N22" s="11">
        <f t="shared" si="16"/>
        <v>-5.5363139295697881</v>
      </c>
      <c r="O22" s="11">
        <f t="shared" si="17"/>
        <v>-9.6776965379327589</v>
      </c>
      <c r="P22" s="11">
        <f t="shared" si="18"/>
        <v>15.371577574967406</v>
      </c>
      <c r="Q22" s="11">
        <f t="shared" si="19"/>
        <v>-1.2832021967576701</v>
      </c>
      <c r="R22" s="11">
        <f t="shared" si="20"/>
        <v>-3.0519450340051746</v>
      </c>
      <c r="S22" s="11">
        <f t="shared" si="21"/>
        <v>-8.595945642484331</v>
      </c>
      <c r="T22" s="6">
        <f t="shared" si="4"/>
        <v>2.1520007444630562</v>
      </c>
      <c r="U22" s="6">
        <f t="shared" si="5"/>
        <v>2.1125550909707314</v>
      </c>
      <c r="V22" s="6">
        <f t="shared" si="6"/>
        <v>2.1464229214273161</v>
      </c>
      <c r="W22" s="11">
        <f t="shared" si="12"/>
        <v>-4.384100155985049</v>
      </c>
      <c r="X22" s="11">
        <f t="shared" si="13"/>
        <v>-14.4357736296905</v>
      </c>
      <c r="Y22" s="11">
        <f t="shared" si="14"/>
        <v>-5.7185269064178117</v>
      </c>
      <c r="Z22" s="6">
        <f t="shared" si="8"/>
        <v>17.46347285459089</v>
      </c>
      <c r="AA22" s="11">
        <f t="shared" si="15"/>
        <v>-6.0466515166299057</v>
      </c>
    </row>
    <row r="23" spans="1:27" ht="20.100000000000001" customHeight="1" x14ac:dyDescent="0.3">
      <c r="A23" s="3">
        <v>2013</v>
      </c>
      <c r="B23" s="4">
        <v>565</v>
      </c>
      <c r="C23" s="4">
        <v>29304</v>
      </c>
      <c r="D23" s="4">
        <v>748278</v>
      </c>
      <c r="E23" s="11">
        <f t="shared" si="9"/>
        <v>-2.2491349480968856</v>
      </c>
      <c r="F23" s="11">
        <f t="shared" si="10"/>
        <v>-1.0468021881542513</v>
      </c>
      <c r="G23" s="11">
        <f t="shared" si="11"/>
        <v>-2.7141508722570511</v>
      </c>
      <c r="H23" s="4">
        <v>45486</v>
      </c>
      <c r="I23" s="4">
        <v>89669</v>
      </c>
      <c r="J23" s="4">
        <v>7812</v>
      </c>
      <c r="K23" s="4">
        <v>16803</v>
      </c>
      <c r="L23" s="4">
        <f t="shared" si="1"/>
        <v>53298</v>
      </c>
      <c r="M23" s="4">
        <f t="shared" si="2"/>
        <v>106472</v>
      </c>
      <c r="N23" s="11">
        <f t="shared" si="16"/>
        <v>-15.343383584589615</v>
      </c>
      <c r="O23" s="11">
        <f t="shared" si="17"/>
        <v>-22.449773841749764</v>
      </c>
      <c r="P23" s="11">
        <f t="shared" si="18"/>
        <v>-11.718838286812069</v>
      </c>
      <c r="Q23" s="11">
        <f t="shared" si="19"/>
        <v>-10.115545094682785</v>
      </c>
      <c r="R23" s="11">
        <f t="shared" si="20"/>
        <v>-14.830853800795794</v>
      </c>
      <c r="S23" s="11">
        <f t="shared" si="21"/>
        <v>-20.733169050260198</v>
      </c>
      <c r="T23" s="6">
        <f t="shared" si="4"/>
        <v>1.9713538231543772</v>
      </c>
      <c r="U23" s="6">
        <f t="shared" si="5"/>
        <v>2.1509216589861753</v>
      </c>
      <c r="V23" s="6">
        <f t="shared" si="6"/>
        <v>1.9976734586663665</v>
      </c>
      <c r="W23" s="11">
        <f t="shared" si="12"/>
        <v>-8.3943707628108655</v>
      </c>
      <c r="X23" s="11">
        <f t="shared" si="13"/>
        <v>1.816121538293908</v>
      </c>
      <c r="Y23" s="11">
        <f t="shared" si="14"/>
        <v>-6.9301096850957506</v>
      </c>
      <c r="Z23" s="6">
        <f t="shared" si="8"/>
        <v>14.228936304421619</v>
      </c>
      <c r="AA23" s="11">
        <f t="shared" si="15"/>
        <v>-18.521725759255027</v>
      </c>
    </row>
    <row r="24" spans="1:27" ht="20.100000000000001" customHeight="1" x14ac:dyDescent="0.3">
      <c r="A24" s="3">
        <v>2014</v>
      </c>
      <c r="B24" s="4">
        <v>560</v>
      </c>
      <c r="C24" s="4">
        <v>29308</v>
      </c>
      <c r="D24" s="4">
        <v>742303</v>
      </c>
      <c r="E24" s="11">
        <f t="shared" si="9"/>
        <v>-0.88495575221238942</v>
      </c>
      <c r="F24" s="11">
        <f t="shared" si="10"/>
        <v>1.365001365001365E-2</v>
      </c>
      <c r="G24" s="11">
        <f t="shared" si="11"/>
        <v>-0.79850002271882914</v>
      </c>
      <c r="H24" s="4">
        <v>45825</v>
      </c>
      <c r="I24" s="4">
        <v>93740</v>
      </c>
      <c r="J24" s="4">
        <v>9847</v>
      </c>
      <c r="K24" s="4">
        <v>19343</v>
      </c>
      <c r="L24" s="4">
        <f t="shared" si="1"/>
        <v>55672</v>
      </c>
      <c r="M24" s="4">
        <f t="shared" si="2"/>
        <v>113083</v>
      </c>
      <c r="N24" s="11">
        <f t="shared" si="16"/>
        <v>0.74528426328980346</v>
      </c>
      <c r="O24" s="11">
        <f t="shared" si="17"/>
        <v>4.5400305568256591</v>
      </c>
      <c r="P24" s="11">
        <f t="shared" si="18"/>
        <v>26.049667178699437</v>
      </c>
      <c r="Q24" s="11">
        <f t="shared" si="19"/>
        <v>15.116348271142058</v>
      </c>
      <c r="R24" s="11">
        <f t="shared" si="20"/>
        <v>4.4542009081016172</v>
      </c>
      <c r="S24" s="11">
        <f t="shared" si="21"/>
        <v>6.2091441881433616</v>
      </c>
      <c r="T24" s="6">
        <f t="shared" si="4"/>
        <v>2.0456082924168029</v>
      </c>
      <c r="U24" s="6">
        <f t="shared" si="5"/>
        <v>1.9643546257743476</v>
      </c>
      <c r="V24" s="6">
        <f t="shared" si="6"/>
        <v>2.0312365282368154</v>
      </c>
      <c r="W24" s="11">
        <f t="shared" si="12"/>
        <v>3.7666738659633676</v>
      </c>
      <c r="X24" s="11">
        <f t="shared" si="13"/>
        <v>-8.6738181482520851</v>
      </c>
      <c r="Y24" s="11">
        <f t="shared" si="14"/>
        <v>1.6801078987581608</v>
      </c>
      <c r="Z24" s="6">
        <f t="shared" si="8"/>
        <v>15.234075572912948</v>
      </c>
      <c r="AA24" s="11">
        <f t="shared" si="15"/>
        <v>7.0640506569629027</v>
      </c>
    </row>
    <row r="25" spans="1:27" ht="20.100000000000001" customHeight="1" x14ac:dyDescent="0.3">
      <c r="A25" s="3">
        <v>2015</v>
      </c>
      <c r="B25" s="4">
        <v>557</v>
      </c>
      <c r="C25" s="4">
        <v>29282</v>
      </c>
      <c r="D25" s="4">
        <v>741276</v>
      </c>
      <c r="E25" s="11">
        <f t="shared" si="9"/>
        <v>-0.5357142857142857</v>
      </c>
      <c r="F25" s="11">
        <f t="shared" si="10"/>
        <v>-8.8712979391292482E-2</v>
      </c>
      <c r="G25" s="11">
        <f t="shared" si="11"/>
        <v>-0.13835320617052604</v>
      </c>
      <c r="H25" s="4">
        <v>51409</v>
      </c>
      <c r="I25" s="4">
        <v>104700</v>
      </c>
      <c r="J25" s="4">
        <v>11057</v>
      </c>
      <c r="K25" s="4">
        <v>21285</v>
      </c>
      <c r="L25" s="4">
        <f t="shared" si="1"/>
        <v>62466</v>
      </c>
      <c r="M25" s="4">
        <f t="shared" si="2"/>
        <v>125985</v>
      </c>
      <c r="N25" s="11">
        <f t="shared" si="16"/>
        <v>12.185488270594654</v>
      </c>
      <c r="O25" s="11">
        <f t="shared" si="17"/>
        <v>11.691913804139109</v>
      </c>
      <c r="P25" s="11">
        <f t="shared" si="18"/>
        <v>12.288006499441455</v>
      </c>
      <c r="Q25" s="11">
        <f t="shared" si="19"/>
        <v>10.039807682365714</v>
      </c>
      <c r="R25" s="11">
        <f t="shared" si="20"/>
        <v>12.203621209943957</v>
      </c>
      <c r="S25" s="11">
        <f t="shared" si="21"/>
        <v>11.409318818920616</v>
      </c>
      <c r="T25" s="6">
        <f t="shared" si="4"/>
        <v>2.0366083759652978</v>
      </c>
      <c r="U25" s="6">
        <f t="shared" si="5"/>
        <v>1.9250248711223659</v>
      </c>
      <c r="V25" s="6">
        <f t="shared" si="6"/>
        <v>2.0168571703006437</v>
      </c>
      <c r="W25" s="11">
        <f t="shared" si="12"/>
        <v>-0.43996284551975851</v>
      </c>
      <c r="X25" s="11">
        <f t="shared" si="13"/>
        <v>-2.0021718143931353</v>
      </c>
      <c r="Y25" s="11">
        <f t="shared" si="14"/>
        <v>-0.70791154729053241</v>
      </c>
      <c r="Z25" s="6">
        <f t="shared" si="8"/>
        <v>16.995693911579494</v>
      </c>
      <c r="AA25" s="11">
        <f t="shared" si="15"/>
        <v>11.563670734303059</v>
      </c>
    </row>
    <row r="26" spans="1:27" ht="20.100000000000001" customHeight="1" x14ac:dyDescent="0.3">
      <c r="A26" s="3">
        <v>2016</v>
      </c>
      <c r="B26" s="4">
        <v>549</v>
      </c>
      <c r="C26" s="4">
        <v>29353</v>
      </c>
      <c r="D26" s="4">
        <v>759812</v>
      </c>
      <c r="E26" s="11">
        <f t="shared" ref="E26:E31" si="22">(B26-B25)*100/B25</f>
        <v>-1.4362657091561939</v>
      </c>
      <c r="F26" s="11">
        <f t="shared" ref="F26:F31" si="23">(C26-C25)*100/C25</f>
        <v>0.24246977665460009</v>
      </c>
      <c r="G26" s="11">
        <f t="shared" ref="G26:G31" si="24">(D26-D25)*100/D25</f>
        <v>2.5005531003297019</v>
      </c>
      <c r="H26" s="4">
        <v>55869</v>
      </c>
      <c r="I26" s="4">
        <v>122811</v>
      </c>
      <c r="J26" s="4">
        <v>11989</v>
      </c>
      <c r="K26" s="4">
        <v>21593</v>
      </c>
      <c r="L26" s="4">
        <f t="shared" si="1"/>
        <v>67858</v>
      </c>
      <c r="M26" s="4">
        <f t="shared" si="2"/>
        <v>144404</v>
      </c>
      <c r="N26" s="11">
        <f t="shared" si="16"/>
        <v>8.6755237409792052</v>
      </c>
      <c r="O26" s="11">
        <f t="shared" si="17"/>
        <v>17.297994269340975</v>
      </c>
      <c r="P26" s="11">
        <f t="shared" si="18"/>
        <v>8.4290494709233972</v>
      </c>
      <c r="Q26" s="11">
        <f t="shared" si="19"/>
        <v>1.4470284237726099</v>
      </c>
      <c r="R26" s="11">
        <f t="shared" si="20"/>
        <v>8.6318957512887007</v>
      </c>
      <c r="S26" s="11">
        <f t="shared" si="21"/>
        <v>14.619994443782989</v>
      </c>
      <c r="T26" s="6">
        <f t="shared" si="4"/>
        <v>2.1981957794125542</v>
      </c>
      <c r="U26" s="6">
        <f t="shared" si="5"/>
        <v>1.8010676453415631</v>
      </c>
      <c r="V26" s="6">
        <f t="shared" si="6"/>
        <v>2.1280320669633648</v>
      </c>
      <c r="W26" s="11">
        <f t="shared" si="12"/>
        <v>7.9341421430945624</v>
      </c>
      <c r="X26" s="11">
        <f t="shared" si="13"/>
        <v>-6.4392532086367709</v>
      </c>
      <c r="Y26" s="11">
        <f t="shared" si="14"/>
        <v>5.5122840774167825</v>
      </c>
      <c r="Z26" s="6">
        <f t="shared" si="8"/>
        <v>19.005227608934842</v>
      </c>
      <c r="AA26" s="11">
        <f t="shared" si="15"/>
        <v>11.823781410809088</v>
      </c>
    </row>
    <row r="27" spans="1:27" ht="20.100000000000001" customHeight="1" x14ac:dyDescent="0.3">
      <c r="A27" s="3">
        <v>2017</v>
      </c>
      <c r="B27" s="4">
        <v>540</v>
      </c>
      <c r="C27" s="4">
        <v>28848</v>
      </c>
      <c r="D27" s="4">
        <v>717001</v>
      </c>
      <c r="E27" s="11">
        <f t="shared" si="22"/>
        <v>-1.639344262295082</v>
      </c>
      <c r="F27" s="11">
        <f t="shared" si="23"/>
        <v>-1.7204374339931183</v>
      </c>
      <c r="G27" s="11">
        <f t="shared" si="24"/>
        <v>-5.6344200933915234</v>
      </c>
      <c r="H27" s="4">
        <v>41943</v>
      </c>
      <c r="I27" s="4">
        <v>112542</v>
      </c>
      <c r="J27" s="4">
        <v>10518</v>
      </c>
      <c r="K27" s="4">
        <v>21036</v>
      </c>
      <c r="L27" s="4">
        <f t="shared" si="1"/>
        <v>52461</v>
      </c>
      <c r="M27" s="4">
        <f t="shared" si="2"/>
        <v>133578</v>
      </c>
      <c r="N27" s="11">
        <f t="shared" si="16"/>
        <v>-24.92616656822209</v>
      </c>
      <c r="O27" s="11">
        <f t="shared" si="17"/>
        <v>-8.3616288443217623</v>
      </c>
      <c r="P27" s="11">
        <f t="shared" si="18"/>
        <v>-12.269580448744682</v>
      </c>
      <c r="Q27" s="11">
        <f t="shared" si="19"/>
        <v>-2.5795396656323808</v>
      </c>
      <c r="R27" s="11">
        <f t="shared" si="20"/>
        <v>-22.690029178578797</v>
      </c>
      <c r="S27" s="11">
        <f t="shared" si="21"/>
        <v>-7.4970222431511591</v>
      </c>
      <c r="T27" s="6">
        <f t="shared" si="4"/>
        <v>2.6832129318360631</v>
      </c>
      <c r="U27" s="6">
        <f t="shared" si="5"/>
        <v>2</v>
      </c>
      <c r="V27" s="6">
        <f t="shared" si="6"/>
        <v>2.5462343455138101</v>
      </c>
      <c r="W27" s="11">
        <f t="shared" si="12"/>
        <v>22.064329163307054</v>
      </c>
      <c r="X27" s="11">
        <f t="shared" si="13"/>
        <v>11.045246144583896</v>
      </c>
      <c r="Y27" s="11">
        <f t="shared" si="14"/>
        <v>19.652066575632336</v>
      </c>
      <c r="Z27" s="6">
        <f t="shared" si="8"/>
        <v>18.630099539610125</v>
      </c>
      <c r="AA27" s="11">
        <f t="shared" si="15"/>
        <v>-1.973815189397466</v>
      </c>
    </row>
    <row r="28" spans="1:27" ht="20.100000000000001" customHeight="1" x14ac:dyDescent="0.3">
      <c r="A28" s="3">
        <v>2018</v>
      </c>
      <c r="B28" s="4">
        <v>539</v>
      </c>
      <c r="C28" s="4">
        <v>28956</v>
      </c>
      <c r="D28" s="4">
        <v>744776</v>
      </c>
      <c r="E28" s="11">
        <f t="shared" si="22"/>
        <v>-0.18518518518518517</v>
      </c>
      <c r="F28" s="11">
        <f t="shared" si="23"/>
        <v>0.37437603993344426</v>
      </c>
      <c r="G28" s="11">
        <f t="shared" si="24"/>
        <v>3.8737742346244985</v>
      </c>
      <c r="H28" s="4">
        <v>56331</v>
      </c>
      <c r="I28" s="4">
        <v>113986</v>
      </c>
      <c r="J28" s="4">
        <v>12916</v>
      </c>
      <c r="K28" s="4">
        <v>22218</v>
      </c>
      <c r="L28" s="4">
        <f t="shared" si="1"/>
        <v>69247</v>
      </c>
      <c r="M28" s="4">
        <f t="shared" si="2"/>
        <v>136204</v>
      </c>
      <c r="N28" s="11">
        <f t="shared" si="16"/>
        <v>34.303697875688435</v>
      </c>
      <c r="O28" s="11">
        <f t="shared" si="17"/>
        <v>1.2830765403138384</v>
      </c>
      <c r="P28" s="11">
        <f t="shared" si="18"/>
        <v>22.799011218862901</v>
      </c>
      <c r="Q28" s="11">
        <f t="shared" si="19"/>
        <v>5.618938961779806</v>
      </c>
      <c r="R28" s="11">
        <f t="shared" si="20"/>
        <v>31.997102609557576</v>
      </c>
      <c r="S28" s="11">
        <f t="shared" si="21"/>
        <v>1.9658925871026667</v>
      </c>
      <c r="T28" s="6">
        <f t="shared" si="4"/>
        <v>2.0235039321155313</v>
      </c>
      <c r="U28" s="6">
        <f t="shared" si="5"/>
        <v>1.7201920099101888</v>
      </c>
      <c r="V28" s="6">
        <f t="shared" si="6"/>
        <v>1.9669299753057894</v>
      </c>
      <c r="W28" s="11">
        <f t="shared" si="12"/>
        <v>-24.586531761722973</v>
      </c>
      <c r="X28" s="11">
        <f t="shared" si="13"/>
        <v>-13.990399504490558</v>
      </c>
      <c r="Y28" s="11">
        <f t="shared" si="14"/>
        <v>-22.751416075613484</v>
      </c>
      <c r="Z28" s="6">
        <f t="shared" si="8"/>
        <v>18.287914755577518</v>
      </c>
      <c r="AA28" s="11">
        <f t="shared" si="15"/>
        <v>-1.8367308414272072</v>
      </c>
    </row>
    <row r="29" spans="1:27" ht="20.100000000000001" customHeight="1" x14ac:dyDescent="0.3">
      <c r="A29" s="3">
        <v>2019</v>
      </c>
      <c r="B29" s="4">
        <v>520</v>
      </c>
      <c r="C29" s="4">
        <v>28289</v>
      </c>
      <c r="D29" s="4">
        <v>725910</v>
      </c>
      <c r="E29" s="11">
        <f t="shared" si="22"/>
        <v>-3.5250463821892395</v>
      </c>
      <c r="F29" s="11">
        <f t="shared" si="23"/>
        <v>-2.3034949578671089</v>
      </c>
      <c r="G29" s="11">
        <f t="shared" si="24"/>
        <v>-2.5331106265508017</v>
      </c>
      <c r="H29" s="4">
        <v>50841</v>
      </c>
      <c r="I29" s="4">
        <v>102241</v>
      </c>
      <c r="J29" s="4">
        <v>11943</v>
      </c>
      <c r="K29" s="4">
        <v>24791</v>
      </c>
      <c r="L29" s="4">
        <f t="shared" si="1"/>
        <v>62784</v>
      </c>
      <c r="M29" s="4">
        <f t="shared" si="2"/>
        <v>127032</v>
      </c>
      <c r="N29" s="11">
        <f t="shared" si="16"/>
        <v>-9.7459658092347023</v>
      </c>
      <c r="O29" s="11">
        <f t="shared" si="17"/>
        <v>-10.30389696980331</v>
      </c>
      <c r="P29" s="11">
        <f t="shared" si="18"/>
        <v>-7.5332920408795294</v>
      </c>
      <c r="Q29" s="11">
        <f t="shared" si="19"/>
        <v>11.580700333063282</v>
      </c>
      <c r="R29" s="11">
        <f t="shared" si="20"/>
        <v>-9.333256314352969</v>
      </c>
      <c r="S29" s="11">
        <f t="shared" si="21"/>
        <v>-6.734016622125635</v>
      </c>
      <c r="T29" s="6">
        <f t="shared" si="4"/>
        <v>2.0109950630396729</v>
      </c>
      <c r="U29" s="6">
        <f t="shared" si="5"/>
        <v>2.075776605542996</v>
      </c>
      <c r="V29" s="6">
        <f t="shared" si="6"/>
        <v>2.0233180428134556</v>
      </c>
      <c r="W29" s="11">
        <f t="shared" si="12"/>
        <v>-0.6181786394049944</v>
      </c>
      <c r="X29" s="11">
        <f t="shared" si="13"/>
        <v>20.671215398295697</v>
      </c>
      <c r="Y29" s="11">
        <f t="shared" si="14"/>
        <v>2.8668060487969247</v>
      </c>
      <c r="Z29" s="6">
        <f t="shared" si="8"/>
        <v>17.499690044220358</v>
      </c>
      <c r="AA29" s="11">
        <f t="shared" si="15"/>
        <v>-4.3100852223557293</v>
      </c>
    </row>
    <row r="30" spans="1:27" ht="20.100000000000001" customHeight="1" x14ac:dyDescent="0.3">
      <c r="A30" s="3">
        <v>2020</v>
      </c>
      <c r="B30" s="4">
        <v>504</v>
      </c>
      <c r="C30" s="4">
        <v>27977</v>
      </c>
      <c r="D30" s="4">
        <v>734834</v>
      </c>
      <c r="E30" s="11">
        <f t="shared" si="22"/>
        <v>-3.0769230769230771</v>
      </c>
      <c r="F30" s="11">
        <f t="shared" si="23"/>
        <v>-1.1029021881296617</v>
      </c>
      <c r="G30" s="11">
        <f t="shared" si="24"/>
        <v>1.2293535011227288</v>
      </c>
      <c r="H30" s="4">
        <v>61091</v>
      </c>
      <c r="I30" s="4">
        <v>118911</v>
      </c>
      <c r="J30" s="4">
        <v>12664</v>
      </c>
      <c r="K30" s="4">
        <v>27242</v>
      </c>
      <c r="L30" s="4">
        <f t="shared" si="1"/>
        <v>73755</v>
      </c>
      <c r="M30" s="4">
        <f t="shared" si="2"/>
        <v>146153</v>
      </c>
      <c r="N30" s="11">
        <f t="shared" si="16"/>
        <v>20.160893766841721</v>
      </c>
      <c r="O30" s="11">
        <f t="shared" si="17"/>
        <v>16.304613609021821</v>
      </c>
      <c r="P30" s="11">
        <f t="shared" si="18"/>
        <v>6.0370091266850876</v>
      </c>
      <c r="Q30" s="11">
        <f t="shared" si="19"/>
        <v>9.8866524141825671</v>
      </c>
      <c r="R30" s="11">
        <f t="shared" si="20"/>
        <v>17.474197247706421</v>
      </c>
      <c r="S30" s="11">
        <f t="shared" si="21"/>
        <v>15.052112853454247</v>
      </c>
      <c r="T30" s="6">
        <f t="shared" si="4"/>
        <v>1.9464569249152903</v>
      </c>
      <c r="U30" s="6">
        <f t="shared" si="5"/>
        <v>2.1511370814908402</v>
      </c>
      <c r="V30" s="6">
        <f t="shared" si="6"/>
        <v>1.9816012473730595</v>
      </c>
      <c r="W30" s="11">
        <f t="shared" si="12"/>
        <v>-3.2092638769003967</v>
      </c>
      <c r="X30" s="11">
        <f t="shared" si="13"/>
        <v>3.6304713978665735</v>
      </c>
      <c r="Y30" s="11">
        <f t="shared" si="14"/>
        <v>-2.0618011878344258</v>
      </c>
      <c r="Z30" s="6">
        <f t="shared" si="8"/>
        <v>19.889253899520163</v>
      </c>
      <c r="AA30" s="11">
        <f t="shared" si="15"/>
        <v>13.654892453875256</v>
      </c>
    </row>
    <row r="31" spans="1:27" ht="20.100000000000001" customHeight="1" x14ac:dyDescent="0.3">
      <c r="A31" s="3">
        <v>2021</v>
      </c>
      <c r="B31" s="4">
        <v>493</v>
      </c>
      <c r="C31" s="4">
        <v>27140</v>
      </c>
      <c r="D31" s="4">
        <v>618444</v>
      </c>
      <c r="E31" s="11">
        <f t="shared" si="22"/>
        <v>-2.1825396825396823</v>
      </c>
      <c r="F31" s="11">
        <f t="shared" si="23"/>
        <v>-2.9917432176430641</v>
      </c>
      <c r="G31" s="11">
        <f t="shared" si="24"/>
        <v>-15.838951382216935</v>
      </c>
      <c r="H31" s="4">
        <v>13347</v>
      </c>
      <c r="I31" s="4">
        <v>31145</v>
      </c>
      <c r="J31" s="4">
        <v>807</v>
      </c>
      <c r="K31" s="4">
        <v>4610</v>
      </c>
      <c r="L31" s="4">
        <f t="shared" si="1"/>
        <v>14154</v>
      </c>
      <c r="M31" s="4">
        <f t="shared" si="2"/>
        <v>35755</v>
      </c>
      <c r="N31" s="11">
        <f t="shared" si="16"/>
        <v>-78.152264654368068</v>
      </c>
      <c r="O31" s="11">
        <f t="shared" si="17"/>
        <v>-73.808142224016279</v>
      </c>
      <c r="P31" s="11">
        <f t="shared" si="18"/>
        <v>-93.627605811749845</v>
      </c>
      <c r="Q31" s="11">
        <f t="shared" si="19"/>
        <v>-83.077600763526902</v>
      </c>
      <c r="R31" s="11">
        <f t="shared" si="20"/>
        <v>-80.809436648362819</v>
      </c>
      <c r="S31" s="11">
        <f t="shared" si="21"/>
        <v>-75.53591099737946</v>
      </c>
      <c r="T31" s="6">
        <f t="shared" si="4"/>
        <v>2.3334831797407656</v>
      </c>
      <c r="U31" s="6">
        <f t="shared" si="5"/>
        <v>5.7125154894671626</v>
      </c>
      <c r="V31" s="6">
        <f t="shared" si="6"/>
        <v>2.5261410202063019</v>
      </c>
      <c r="W31" s="11">
        <f t="shared" si="12"/>
        <v>19.883628035709993</v>
      </c>
      <c r="X31" s="11">
        <f t="shared" si="13"/>
        <v>165.55794786951085</v>
      </c>
      <c r="Y31" s="11">
        <f t="shared" si="14"/>
        <v>27.479785529763873</v>
      </c>
      <c r="Z31" s="6">
        <f t="shared" si="8"/>
        <v>5.7814450459540394</v>
      </c>
      <c r="AA31" s="11">
        <f t="shared" si="15"/>
        <v>-70.93181536541438</v>
      </c>
    </row>
    <row r="32" spans="1:27" ht="20.100000000000001" customHeight="1" x14ac:dyDescent="0.3">
      <c r="A32" s="12">
        <v>2022</v>
      </c>
      <c r="B32" s="13">
        <v>489</v>
      </c>
      <c r="C32" s="13">
        <v>27393</v>
      </c>
      <c r="D32" s="13">
        <v>688233</v>
      </c>
      <c r="E32" s="14">
        <f t="shared" ref="E32" si="25">(B32-B31)*100/B31</f>
        <v>-0.81135902636916835</v>
      </c>
      <c r="F32" s="14">
        <f t="shared" ref="F32" si="26">(C32-C31)*100/C31</f>
        <v>0.93220338983050843</v>
      </c>
      <c r="G32" s="14">
        <f t="shared" ref="G32" si="27">(D32-D31)*100/D31</f>
        <v>11.284611056134427</v>
      </c>
      <c r="H32" s="13">
        <v>38774</v>
      </c>
      <c r="I32" s="13">
        <v>96551</v>
      </c>
      <c r="J32" s="13">
        <v>2927</v>
      </c>
      <c r="K32" s="13">
        <v>9144</v>
      </c>
      <c r="L32" s="13">
        <f t="shared" ref="L32" si="28">SUM(H32+J32)</f>
        <v>41701</v>
      </c>
      <c r="M32" s="13">
        <f t="shared" ref="M32" si="29">SUM(I32+K32)</f>
        <v>105695</v>
      </c>
      <c r="N32" s="14">
        <f t="shared" ref="N32" si="30">(H32-H31)*100/H31</f>
        <v>190.50723008915861</v>
      </c>
      <c r="O32" s="14">
        <f t="shared" ref="O32" si="31">(I32-I31)*100/I31</f>
        <v>210.00481618237276</v>
      </c>
      <c r="P32" s="14">
        <f t="shared" ref="P32" si="32">(J32-J31)*100/J31</f>
        <v>262.70136307311026</v>
      </c>
      <c r="Q32" s="14">
        <f t="shared" ref="Q32" si="33">(K32-K31)*100/K31</f>
        <v>98.351409978308027</v>
      </c>
      <c r="R32" s="14">
        <f t="shared" ref="R32" si="34">(L32-L31)*100/L31</f>
        <v>194.62342800621732</v>
      </c>
      <c r="S32" s="14">
        <f t="shared" ref="S32" si="35">(M32-M31)*100/M31</f>
        <v>195.60900573346385</v>
      </c>
      <c r="T32" s="15">
        <f t="shared" ref="T32" si="36">I32/H32</f>
        <v>2.4900964563883012</v>
      </c>
      <c r="U32" s="15">
        <f t="shared" ref="U32" si="37">K32/J32</f>
        <v>3.1240177656303381</v>
      </c>
      <c r="V32" s="15">
        <f t="shared" ref="V32" si="38">M32/L32</f>
        <v>2.5345914966067959</v>
      </c>
      <c r="W32" s="14">
        <f t="shared" ref="W32" si="39">(T32-T31)*100/T31</f>
        <v>6.7115665545501964</v>
      </c>
      <c r="X32" s="14">
        <f t="shared" ref="X32" si="40">(U32-U31)*100/U31</f>
        <v>-45.312747573455908</v>
      </c>
      <c r="Y32" s="14">
        <f t="shared" ref="Y32" si="41">(V32-V31)*100/V31</f>
        <v>0.33452116619379735</v>
      </c>
      <c r="Z32" s="15">
        <f t="shared" ref="Z32" si="42">M32*100/D32</f>
        <v>15.357444353874342</v>
      </c>
      <c r="AA32" s="14">
        <f t="shared" ref="AA32" si="43">(Z32-Z31)*100/Z31</f>
        <v>165.63331886414386</v>
      </c>
    </row>
    <row r="33" spans="1:27" ht="20.100000000000001" customHeight="1" x14ac:dyDescent="0.3">
      <c r="A33" s="16">
        <v>2023</v>
      </c>
      <c r="B33" s="17">
        <v>446</v>
      </c>
      <c r="C33" s="17">
        <v>25173</v>
      </c>
      <c r="D33" s="17">
        <v>616080</v>
      </c>
      <c r="E33" s="18">
        <f>(B33-B32)*100/B32</f>
        <v>-8.7934560327198366</v>
      </c>
      <c r="F33" s="18">
        <f t="shared" ref="F33" si="44">(C33-C32)*100/C32</f>
        <v>-8.1042602124630374</v>
      </c>
      <c r="G33" s="18">
        <f t="shared" ref="G33" si="45">(D33-D32)*100/D32</f>
        <v>-10.483804176783153</v>
      </c>
      <c r="H33" s="17">
        <v>63175</v>
      </c>
      <c r="I33" s="17">
        <v>138062</v>
      </c>
      <c r="J33" s="17">
        <v>8681</v>
      </c>
      <c r="K33" s="17">
        <v>26695</v>
      </c>
      <c r="L33" s="17">
        <f t="shared" ref="L33" si="46">SUM(H33+J33)</f>
        <v>71856</v>
      </c>
      <c r="M33" s="17">
        <f t="shared" ref="M33" si="47">SUM(I33+K33)</f>
        <v>164757</v>
      </c>
      <c r="N33" s="18">
        <f t="shared" ref="N33" si="48">(H33-H32)*100/H32</f>
        <v>62.931345747150154</v>
      </c>
      <c r="O33" s="18">
        <f t="shared" ref="O33" si="49">(I33-I32)*100/I32</f>
        <v>42.993858168221976</v>
      </c>
      <c r="P33" s="18">
        <f t="shared" ref="P33" si="50">(J33-J32)*100/J32</f>
        <v>196.58353262726342</v>
      </c>
      <c r="Q33" s="18">
        <f t="shared" ref="Q33" si="51">(K33-K32)*100/K32</f>
        <v>191.94006999125111</v>
      </c>
      <c r="R33" s="18">
        <f t="shared" ref="R33" si="52">(L33-L32)*100/L32</f>
        <v>72.312414570393997</v>
      </c>
      <c r="S33" s="18">
        <f t="shared" ref="S33" si="53">(M33-M32)*100/M32</f>
        <v>55.879653720611195</v>
      </c>
      <c r="T33" s="19">
        <f t="shared" ref="T33" si="54">I33/H33</f>
        <v>2.1853897902651367</v>
      </c>
      <c r="U33" s="19">
        <f t="shared" ref="U33" si="55">K33/J33</f>
        <v>3.0751065545444072</v>
      </c>
      <c r="V33" s="19">
        <f t="shared" ref="V33" si="56">M33/L33</f>
        <v>2.2928774215096861</v>
      </c>
      <c r="W33" s="18">
        <f t="shared" ref="W33" si="57">(T33-T32)*100/T32</f>
        <v>-12.236741486115715</v>
      </c>
      <c r="X33" s="18">
        <f t="shared" ref="X33" si="58">(U33-U32)*100/U32</f>
        <v>-1.5656508622978971</v>
      </c>
      <c r="Y33" s="18">
        <f t="shared" ref="Y33" si="59">(V33-V32)*100/V32</f>
        <v>-9.5366087758404632</v>
      </c>
      <c r="Z33" s="19">
        <f t="shared" ref="Z33" si="60">M33*100/D33</f>
        <v>26.742793143747566</v>
      </c>
      <c r="AA33" s="18">
        <f t="shared" ref="AA33" si="61">(Z33-Z32)*100/Z32</f>
        <v>74.135699453151219</v>
      </c>
    </row>
    <row r="34" spans="1:27" ht="20.100000000000001" customHeight="1" x14ac:dyDescent="0.3">
      <c r="A34" s="16">
        <v>2024</v>
      </c>
      <c r="B34" s="17">
        <v>445</v>
      </c>
      <c r="C34" s="17">
        <v>25255</v>
      </c>
      <c r="D34" s="17">
        <v>659908</v>
      </c>
      <c r="E34" s="18">
        <f>(B34-B33)*100/B33</f>
        <v>-0.22421524663677131</v>
      </c>
      <c r="F34" s="18">
        <f t="shared" ref="F34" si="62">(C34-C33)*100/C33</f>
        <v>0.32574583879553493</v>
      </c>
      <c r="G34" s="18">
        <f t="shared" ref="G34" si="63">(D34-D33)*100/D33</f>
        <v>7.1140111673808599</v>
      </c>
      <c r="H34" s="17">
        <v>61589</v>
      </c>
      <c r="I34" s="17">
        <v>137404</v>
      </c>
      <c r="J34" s="17">
        <v>9944</v>
      </c>
      <c r="K34" s="17">
        <v>27395</v>
      </c>
      <c r="L34" s="17">
        <f t="shared" ref="L34" si="64">SUM(H34+J34)</f>
        <v>71533</v>
      </c>
      <c r="M34" s="17">
        <f t="shared" ref="M34" si="65">SUM(I34+K34)</f>
        <v>164799</v>
      </c>
      <c r="N34" s="18">
        <f t="shared" ref="N34" si="66">(H34-H33)*100/H33</f>
        <v>-2.5104867431737237</v>
      </c>
      <c r="O34" s="18">
        <f t="shared" ref="O34" si="67">(I34-I33)*100/I33</f>
        <v>-0.47659747070156888</v>
      </c>
      <c r="P34" s="18">
        <f t="shared" ref="P34" si="68">(J34-J33)*100/J33</f>
        <v>14.549015090427369</v>
      </c>
      <c r="Q34" s="18">
        <f t="shared" ref="Q34" si="69">(K34-K33)*100/K33</f>
        <v>2.622213897733658</v>
      </c>
      <c r="R34" s="18">
        <f t="shared" ref="R34" si="70">(L34-L33)*100/L33</f>
        <v>-0.44951013137385881</v>
      </c>
      <c r="S34" s="18">
        <f t="shared" ref="S34" si="71">(M34-M33)*100/M33</f>
        <v>2.5492088348294761E-2</v>
      </c>
      <c r="T34" s="19">
        <f t="shared" ref="T34" si="72">I34/H34</f>
        <v>2.230982805371089</v>
      </c>
      <c r="U34" s="19">
        <f t="shared" ref="U34" si="73">K34/J34</f>
        <v>2.7549275945293643</v>
      </c>
      <c r="V34" s="19">
        <f t="shared" ref="V34" si="74">M34/L34</f>
        <v>2.303817818349573</v>
      </c>
      <c r="W34" s="18">
        <f t="shared" ref="W34" si="75">(T34-T33)*100/T33</f>
        <v>2.0862646704513437</v>
      </c>
      <c r="X34" s="18">
        <f t="shared" ref="X34" si="76">(U34-U33)*100/U33</f>
        <v>-10.411963108786615</v>
      </c>
      <c r="Y34" s="18">
        <f t="shared" ref="Y34" si="77">(V34-V33)*100/V33</f>
        <v>0.47714704402660474</v>
      </c>
      <c r="Z34" s="19">
        <f t="shared" ref="Z34" si="78">M34*100/D34</f>
        <v>24.973026543093887</v>
      </c>
      <c r="AA34" s="18">
        <f t="shared" ref="AA34" si="79">(Z34-Z33)*100/Z33</f>
        <v>-6.6177328267127855</v>
      </c>
    </row>
    <row r="35" spans="1:27" ht="25.5" customHeight="1" x14ac:dyDescent="0.3">
      <c r="A35" s="41" t="s">
        <v>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</row>
    <row r="36" spans="1:27" ht="28.95" customHeight="1" x14ac:dyDescent="0.3">
      <c r="A36" s="44" t="s">
        <v>28</v>
      </c>
      <c r="B36" s="47" t="s">
        <v>1</v>
      </c>
      <c r="C36" s="48"/>
      <c r="D36" s="48"/>
      <c r="E36" s="48"/>
      <c r="F36" s="48"/>
      <c r="G36" s="49"/>
      <c r="H36" s="50" t="s">
        <v>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 t="s">
        <v>3</v>
      </c>
      <c r="U36" s="51"/>
      <c r="V36" s="51"/>
      <c r="W36" s="51"/>
      <c r="X36" s="51"/>
      <c r="Y36" s="52"/>
      <c r="Z36" s="54" t="s">
        <v>4</v>
      </c>
      <c r="AA36" s="55"/>
    </row>
    <row r="37" spans="1:27" ht="21.6" customHeight="1" x14ac:dyDescent="0.3">
      <c r="A37" s="45"/>
      <c r="B37" s="29"/>
      <c r="C37" s="29"/>
      <c r="D37" s="29"/>
      <c r="E37" s="29"/>
      <c r="F37" s="29"/>
      <c r="G37" s="30"/>
      <c r="H37" s="27" t="s">
        <v>5</v>
      </c>
      <c r="I37" s="28"/>
      <c r="J37" s="27" t="s">
        <v>6</v>
      </c>
      <c r="K37" s="28"/>
      <c r="L37" s="27" t="s">
        <v>7</v>
      </c>
      <c r="M37" s="28"/>
      <c r="N37" s="31" t="s">
        <v>8</v>
      </c>
      <c r="O37" s="32"/>
      <c r="P37" s="32"/>
      <c r="Q37" s="32"/>
      <c r="R37" s="32"/>
      <c r="S37" s="33"/>
      <c r="T37" s="27" t="s">
        <v>9</v>
      </c>
      <c r="U37" s="34"/>
      <c r="V37" s="28"/>
      <c r="W37" s="35" t="s">
        <v>8</v>
      </c>
      <c r="X37" s="36"/>
      <c r="Y37" s="37"/>
      <c r="Z37" s="29"/>
      <c r="AA37" s="56"/>
    </row>
    <row r="38" spans="1:27" ht="16.5" customHeight="1" x14ac:dyDescent="0.3">
      <c r="A38" s="45"/>
      <c r="B38" s="57" t="s">
        <v>10</v>
      </c>
      <c r="C38" s="57" t="s">
        <v>11</v>
      </c>
      <c r="D38" s="59" t="s">
        <v>14</v>
      </c>
      <c r="E38" s="60" t="s">
        <v>8</v>
      </c>
      <c r="F38" s="61"/>
      <c r="G38" s="62"/>
      <c r="H38" s="29"/>
      <c r="I38" s="30"/>
      <c r="J38" s="29"/>
      <c r="K38" s="30"/>
      <c r="L38" s="29"/>
      <c r="M38" s="30"/>
      <c r="N38" s="63" t="s">
        <v>5</v>
      </c>
      <c r="O38" s="33"/>
      <c r="P38" s="63" t="s">
        <v>6</v>
      </c>
      <c r="Q38" s="33"/>
      <c r="R38" s="63" t="s">
        <v>7</v>
      </c>
      <c r="S38" s="33"/>
      <c r="T38" s="29"/>
      <c r="U38" s="29"/>
      <c r="V38" s="30"/>
      <c r="W38" s="38"/>
      <c r="X38" s="39"/>
      <c r="Y38" s="40"/>
      <c r="Z38" s="57" t="s">
        <v>12</v>
      </c>
      <c r="AA38" s="64" t="s">
        <v>13</v>
      </c>
    </row>
    <row r="39" spans="1:27" x14ac:dyDescent="0.3">
      <c r="A39" s="46"/>
      <c r="B39" s="58"/>
      <c r="C39" s="58"/>
      <c r="D39" s="58"/>
      <c r="E39" s="20" t="s">
        <v>26</v>
      </c>
      <c r="F39" s="20" t="s">
        <v>11</v>
      </c>
      <c r="G39" s="20" t="s">
        <v>14</v>
      </c>
      <c r="H39" s="21" t="s">
        <v>15</v>
      </c>
      <c r="I39" s="21" t="s">
        <v>16</v>
      </c>
      <c r="J39" s="21" t="s">
        <v>15</v>
      </c>
      <c r="K39" s="21" t="s">
        <v>16</v>
      </c>
      <c r="L39" s="21" t="s">
        <v>15</v>
      </c>
      <c r="M39" s="21" t="s">
        <v>16</v>
      </c>
      <c r="N39" s="22" t="s">
        <v>17</v>
      </c>
      <c r="O39" s="22" t="s">
        <v>18</v>
      </c>
      <c r="P39" s="22" t="s">
        <v>17</v>
      </c>
      <c r="Q39" s="22" t="s">
        <v>18</v>
      </c>
      <c r="R39" s="22" t="s">
        <v>17</v>
      </c>
      <c r="S39" s="22" t="s">
        <v>18</v>
      </c>
      <c r="T39" s="23" t="s">
        <v>19</v>
      </c>
      <c r="U39" s="23" t="s">
        <v>20</v>
      </c>
      <c r="V39" s="23" t="s">
        <v>21</v>
      </c>
      <c r="W39" s="24" t="s">
        <v>19</v>
      </c>
      <c r="X39" s="24" t="s">
        <v>20</v>
      </c>
      <c r="Y39" s="24" t="s">
        <v>21</v>
      </c>
      <c r="Z39" s="58"/>
      <c r="AA39" s="65"/>
    </row>
    <row r="40" spans="1:27" ht="20.100000000000001" customHeight="1" x14ac:dyDescent="0.3">
      <c r="A40" s="3">
        <v>2000</v>
      </c>
      <c r="B40" s="4">
        <v>1141</v>
      </c>
      <c r="C40" s="4">
        <v>31664</v>
      </c>
      <c r="D40" s="4">
        <v>979234</v>
      </c>
      <c r="E40" s="5"/>
      <c r="F40" s="5"/>
      <c r="G40" s="5"/>
      <c r="H40" s="4">
        <v>6433</v>
      </c>
      <c r="I40" s="4">
        <v>41234</v>
      </c>
      <c r="J40" s="4">
        <v>853</v>
      </c>
      <c r="K40" s="4">
        <v>7816</v>
      </c>
      <c r="L40" s="4">
        <f>SUM(H40+J40)</f>
        <v>7286</v>
      </c>
      <c r="M40" s="4">
        <f>SUM(I40+K40)</f>
        <v>49050</v>
      </c>
      <c r="N40" s="5"/>
      <c r="O40" s="5"/>
      <c r="P40" s="5"/>
      <c r="Q40" s="5"/>
      <c r="R40" s="5"/>
      <c r="S40" s="5"/>
      <c r="T40" s="6">
        <f>I40/H40</f>
        <v>6.4097621638426858</v>
      </c>
      <c r="U40" s="6">
        <f>K40/J40</f>
        <v>9.1629542790152403</v>
      </c>
      <c r="V40" s="6">
        <f>M40/L40</f>
        <v>6.7320889376887179</v>
      </c>
      <c r="W40" s="5"/>
      <c r="X40" s="5"/>
      <c r="Y40" s="5"/>
      <c r="Z40" s="6">
        <f>M40*100/D40</f>
        <v>5.0090172522604401</v>
      </c>
      <c r="AA40" s="5"/>
    </row>
    <row r="41" spans="1:27" ht="20.100000000000001" customHeight="1" x14ac:dyDescent="0.3">
      <c r="A41" s="3">
        <v>2001</v>
      </c>
      <c r="B41" s="4">
        <v>1328</v>
      </c>
      <c r="C41" s="4">
        <v>36233</v>
      </c>
      <c r="D41" s="4">
        <v>1120536</v>
      </c>
      <c r="E41" s="11">
        <f>(B41-B40)*100/B40</f>
        <v>16.389132340052587</v>
      </c>
      <c r="F41" s="11">
        <f t="shared" ref="F41:F61" si="80">(C41-C40)*100/C40</f>
        <v>14.429636179888833</v>
      </c>
      <c r="G41" s="11">
        <f t="shared" ref="G41:G61" si="81">(D41-D40)*100/D40</f>
        <v>14.429850270721809</v>
      </c>
      <c r="H41" s="4">
        <v>7936</v>
      </c>
      <c r="I41" s="4">
        <v>55474</v>
      </c>
      <c r="J41" s="4">
        <v>1354</v>
      </c>
      <c r="K41" s="4">
        <v>14877</v>
      </c>
      <c r="L41" s="4">
        <f t="shared" ref="L41:L61" si="82">SUM(H41+J41)</f>
        <v>9290</v>
      </c>
      <c r="M41" s="4">
        <f t="shared" ref="M41:M61" si="83">SUM(I41+K41)</f>
        <v>70351</v>
      </c>
      <c r="N41" s="11">
        <f>(H41-H40)*100/H40</f>
        <v>23.363904865537073</v>
      </c>
      <c r="O41" s="11">
        <f t="shared" ref="O41" si="84">(I41-I40)*100/I40</f>
        <v>34.534607362855894</v>
      </c>
      <c r="P41" s="11">
        <f t="shared" ref="P41" si="85">(J41-J40)*100/J40</f>
        <v>58.73388042203986</v>
      </c>
      <c r="Q41" s="11">
        <f t="shared" ref="Q41" si="86">(K41-K40)*100/K40</f>
        <v>90.340327533265096</v>
      </c>
      <c r="R41" s="11">
        <f t="shared" ref="R41" si="87">(L41-L40)*100/L40</f>
        <v>27.504803733186932</v>
      </c>
      <c r="S41" s="11">
        <f t="shared" ref="S41" si="88">(M41-M40)*100/M40</f>
        <v>43.42711518858308</v>
      </c>
      <c r="T41" s="6">
        <f t="shared" ref="T41:T61" si="89">I41/H41</f>
        <v>6.990171370967742</v>
      </c>
      <c r="U41" s="6">
        <f t="shared" ref="U41:U61" si="90">K41/J41</f>
        <v>10.987444608567209</v>
      </c>
      <c r="V41" s="6">
        <f t="shared" ref="V41:V61" si="91">M41/L41</f>
        <v>7.5727664155005385</v>
      </c>
      <c r="W41" s="11">
        <f>(T41-T40)*100/T40</f>
        <v>9.0550818000569588</v>
      </c>
      <c r="X41" s="11">
        <f t="shared" ref="X41:X61" si="92">(U41-U40)*100/U40</f>
        <v>19.911594819700991</v>
      </c>
      <c r="Y41" s="11">
        <f t="shared" ref="Y41:Y61" si="93">(V41-V40)*100/V40</f>
        <v>12.487616928311775</v>
      </c>
      <c r="Z41" s="6">
        <f t="shared" ref="Z41:Z61" si="94">M41*100/D41</f>
        <v>6.2783346541298091</v>
      </c>
      <c r="AA41" s="11">
        <f>(Z41-Z40)*100/Z40</f>
        <v>25.340647435313958</v>
      </c>
    </row>
    <row r="42" spans="1:27" ht="20.100000000000001" customHeight="1" x14ac:dyDescent="0.3">
      <c r="A42" s="3">
        <v>2002</v>
      </c>
      <c r="B42" s="4">
        <v>1550</v>
      </c>
      <c r="C42" s="4">
        <v>37527</v>
      </c>
      <c r="D42" s="4">
        <v>756930</v>
      </c>
      <c r="E42" s="11">
        <f t="shared" ref="E42:E61" si="95">(B42-B41)*100/B41</f>
        <v>16.716867469879517</v>
      </c>
      <c r="F42" s="11">
        <f t="shared" si="80"/>
        <v>3.5713300030359063</v>
      </c>
      <c r="G42" s="11">
        <f t="shared" si="81"/>
        <v>-32.449292124483286</v>
      </c>
      <c r="H42" s="4">
        <v>8149</v>
      </c>
      <c r="I42" s="4">
        <v>58595</v>
      </c>
      <c r="J42" s="4">
        <v>1298</v>
      </c>
      <c r="K42" s="4">
        <v>14220</v>
      </c>
      <c r="L42" s="4">
        <f t="shared" si="82"/>
        <v>9447</v>
      </c>
      <c r="M42" s="4">
        <f t="shared" si="83"/>
        <v>72815</v>
      </c>
      <c r="N42" s="11">
        <f>(H42-H41)*100/H41</f>
        <v>2.6839717741935485</v>
      </c>
      <c r="O42" s="11">
        <f>(I42-I41)*100/I41</f>
        <v>5.6260590546922886</v>
      </c>
      <c r="P42" s="11">
        <f>(J42-J41)*100/J41</f>
        <v>-4.1358936484490396</v>
      </c>
      <c r="Q42" s="11">
        <f>(K42-K41)*100/K41</f>
        <v>-4.4162129461584998</v>
      </c>
      <c r="R42" s="11">
        <f>(L42-L41)*100/L41</f>
        <v>1.689989235737352</v>
      </c>
      <c r="S42" s="11">
        <f>(M42-M41)*100/M41</f>
        <v>3.5024377762931587</v>
      </c>
      <c r="T42" s="6">
        <f t="shared" si="89"/>
        <v>7.190452816296478</v>
      </c>
      <c r="U42" s="6">
        <f t="shared" si="90"/>
        <v>10.955315870570107</v>
      </c>
      <c r="V42" s="6">
        <f t="shared" si="91"/>
        <v>7.7077379062136124</v>
      </c>
      <c r="W42" s="11">
        <f t="shared" ref="W42:W61" si="96">(T42-T41)*100/T41</f>
        <v>2.8651864839904264</v>
      </c>
      <c r="X42" s="11">
        <f t="shared" si="92"/>
        <v>-0.2924131965320686</v>
      </c>
      <c r="Y42" s="11">
        <f t="shared" si="93"/>
        <v>1.7823273993609992</v>
      </c>
      <c r="Z42" s="6">
        <f t="shared" si="94"/>
        <v>9.6197799003870905</v>
      </c>
      <c r="AA42" s="11">
        <f t="shared" ref="AA42:AA61" si="97">(Z42-Z41)*100/Z41</f>
        <v>53.22184034996161</v>
      </c>
    </row>
    <row r="43" spans="1:27" ht="20.100000000000001" customHeight="1" x14ac:dyDescent="0.3">
      <c r="A43" s="3">
        <v>2003</v>
      </c>
      <c r="B43" s="4">
        <v>1785</v>
      </c>
      <c r="C43" s="4">
        <v>40171</v>
      </c>
      <c r="D43" s="4">
        <v>815479</v>
      </c>
      <c r="E43" s="11">
        <f t="shared" si="95"/>
        <v>15.161290322580646</v>
      </c>
      <c r="F43" s="11">
        <f t="shared" si="80"/>
        <v>7.045593839102513</v>
      </c>
      <c r="G43" s="11">
        <f t="shared" si="81"/>
        <v>7.7350613663086412</v>
      </c>
      <c r="H43" s="4">
        <v>9911</v>
      </c>
      <c r="I43" s="4">
        <v>62664</v>
      </c>
      <c r="J43" s="4">
        <v>1270</v>
      </c>
      <c r="K43" s="4">
        <v>16588</v>
      </c>
      <c r="L43" s="4">
        <f t="shared" si="82"/>
        <v>11181</v>
      </c>
      <c r="M43" s="4">
        <f t="shared" si="83"/>
        <v>79252</v>
      </c>
      <c r="N43" s="11">
        <f t="shared" ref="N43:N61" si="98">(H43-H42)*100/H42</f>
        <v>21.622284942937785</v>
      </c>
      <c r="O43" s="11">
        <f t="shared" ref="O43:O61" si="99">(I43-I42)*100/I42</f>
        <v>6.9442785220581964</v>
      </c>
      <c r="P43" s="11">
        <f t="shared" ref="P43:P61" si="100">(J43-J42)*100/J42</f>
        <v>-2.157164869029276</v>
      </c>
      <c r="Q43" s="11">
        <f t="shared" ref="Q43:Q61" si="101">(K43-K42)*100/K42</f>
        <v>16.652601969057667</v>
      </c>
      <c r="R43" s="11">
        <f t="shared" ref="R43:R61" si="102">(L43-L42)*100/L42</f>
        <v>18.355033343918706</v>
      </c>
      <c r="S43" s="11">
        <f t="shared" ref="S43:S61" si="103">(M43-M42)*100/M42</f>
        <v>8.8402114948842954</v>
      </c>
      <c r="T43" s="6">
        <f t="shared" si="89"/>
        <v>6.3226717788316016</v>
      </c>
      <c r="U43" s="6">
        <f t="shared" si="90"/>
        <v>13.061417322834645</v>
      </c>
      <c r="V43" s="6">
        <f t="shared" si="91"/>
        <v>7.0880958769340845</v>
      </c>
      <c r="W43" s="11">
        <f t="shared" si="96"/>
        <v>-12.068517235773152</v>
      </c>
      <c r="X43" s="11">
        <f t="shared" si="92"/>
        <v>19.224470358926652</v>
      </c>
      <c r="Y43" s="11">
        <f t="shared" si="93"/>
        <v>-8.039220285111174</v>
      </c>
      <c r="Z43" s="6">
        <f t="shared" si="94"/>
        <v>9.7184599480795946</v>
      </c>
      <c r="AA43" s="11">
        <f t="shared" si="97"/>
        <v>1.025803591291452</v>
      </c>
    </row>
    <row r="44" spans="1:27" ht="20.100000000000001" customHeight="1" x14ac:dyDescent="0.3">
      <c r="A44" s="3">
        <v>2004</v>
      </c>
      <c r="B44" s="4">
        <v>1983</v>
      </c>
      <c r="C44" s="4">
        <v>42879</v>
      </c>
      <c r="D44" s="4">
        <v>870342</v>
      </c>
      <c r="E44" s="11">
        <f t="shared" si="95"/>
        <v>11.092436974789916</v>
      </c>
      <c r="F44" s="11">
        <f t="shared" si="80"/>
        <v>6.7411814493042241</v>
      </c>
      <c r="G44" s="11">
        <f t="shared" si="81"/>
        <v>6.7277023687918387</v>
      </c>
      <c r="H44" s="4">
        <v>11035</v>
      </c>
      <c r="I44" s="4">
        <v>74042</v>
      </c>
      <c r="J44" s="4">
        <v>1136</v>
      </c>
      <c r="K44" s="4">
        <v>14395</v>
      </c>
      <c r="L44" s="4">
        <f t="shared" si="82"/>
        <v>12171</v>
      </c>
      <c r="M44" s="4">
        <f t="shared" si="83"/>
        <v>88437</v>
      </c>
      <c r="N44" s="11">
        <f t="shared" si="98"/>
        <v>11.340934315407123</v>
      </c>
      <c r="O44" s="11">
        <f t="shared" si="99"/>
        <v>18.157155623643558</v>
      </c>
      <c r="P44" s="11">
        <f t="shared" si="100"/>
        <v>-10.551181102362206</v>
      </c>
      <c r="Q44" s="11">
        <f t="shared" si="101"/>
        <v>-13.220400289365807</v>
      </c>
      <c r="R44" s="11">
        <f t="shared" si="102"/>
        <v>8.8543064126643412</v>
      </c>
      <c r="S44" s="11">
        <f t="shared" si="103"/>
        <v>11.589612880432039</v>
      </c>
      <c r="T44" s="6">
        <f t="shared" si="89"/>
        <v>6.7097417308563658</v>
      </c>
      <c r="U44" s="6">
        <f t="shared" si="90"/>
        <v>12.671654929577464</v>
      </c>
      <c r="V44" s="6">
        <f t="shared" si="91"/>
        <v>7.2662065565688936</v>
      </c>
      <c r="W44" s="11">
        <f t="shared" si="96"/>
        <v>6.1219365098261171</v>
      </c>
      <c r="X44" s="11">
        <f t="shared" si="92"/>
        <v>-2.9840742671607163</v>
      </c>
      <c r="Y44" s="11">
        <f t="shared" si="93"/>
        <v>2.5128141990067134</v>
      </c>
      <c r="Z44" s="6">
        <f t="shared" si="94"/>
        <v>10.161178019675024</v>
      </c>
      <c r="AA44" s="11">
        <f t="shared" si="97"/>
        <v>4.5554344408540999</v>
      </c>
    </row>
    <row r="45" spans="1:27" ht="20.100000000000001" customHeight="1" x14ac:dyDescent="0.3">
      <c r="A45" s="3">
        <v>2005</v>
      </c>
      <c r="B45" s="4">
        <v>2173</v>
      </c>
      <c r="C45" s="4">
        <v>45528</v>
      </c>
      <c r="D45" s="4">
        <v>947287</v>
      </c>
      <c r="E45" s="11">
        <f t="shared" si="95"/>
        <v>9.5814422592032269</v>
      </c>
      <c r="F45" s="11">
        <f t="shared" si="80"/>
        <v>6.1778492968586018</v>
      </c>
      <c r="G45" s="11">
        <f t="shared" si="81"/>
        <v>8.840777533429387</v>
      </c>
      <c r="H45" s="4">
        <v>12457</v>
      </c>
      <c r="I45" s="4">
        <v>77485</v>
      </c>
      <c r="J45" s="4">
        <v>1585</v>
      </c>
      <c r="K45" s="4">
        <v>13443</v>
      </c>
      <c r="L45" s="4">
        <f t="shared" si="82"/>
        <v>14042</v>
      </c>
      <c r="M45" s="4">
        <f t="shared" si="83"/>
        <v>90928</v>
      </c>
      <c r="N45" s="11">
        <f t="shared" si="98"/>
        <v>12.886270956048936</v>
      </c>
      <c r="O45" s="11">
        <f t="shared" si="99"/>
        <v>4.6500634774857517</v>
      </c>
      <c r="P45" s="11">
        <f t="shared" si="100"/>
        <v>39.524647887323944</v>
      </c>
      <c r="Q45" s="11">
        <f t="shared" si="101"/>
        <v>-6.6134074331365058</v>
      </c>
      <c r="R45" s="11">
        <f t="shared" si="102"/>
        <v>15.372607016678991</v>
      </c>
      <c r="S45" s="11">
        <f t="shared" si="103"/>
        <v>2.8166943700035052</v>
      </c>
      <c r="T45" s="6">
        <f t="shared" si="89"/>
        <v>6.220197479328891</v>
      </c>
      <c r="U45" s="6">
        <f t="shared" si="90"/>
        <v>8.4813880126182966</v>
      </c>
      <c r="V45" s="6">
        <f t="shared" si="91"/>
        <v>6.4754308503062239</v>
      </c>
      <c r="W45" s="11">
        <f t="shared" si="96"/>
        <v>-7.296022278714358</v>
      </c>
      <c r="X45" s="11">
        <f t="shared" si="92"/>
        <v>-33.068032078260607</v>
      </c>
      <c r="Y45" s="11">
        <f t="shared" si="93"/>
        <v>-10.882923573756406</v>
      </c>
      <c r="Z45" s="6">
        <f t="shared" si="94"/>
        <v>9.5987805174144682</v>
      </c>
      <c r="AA45" s="11">
        <f t="shared" si="97"/>
        <v>-5.5347667482214069</v>
      </c>
    </row>
    <row r="46" spans="1:27" ht="20.100000000000001" customHeight="1" x14ac:dyDescent="0.3">
      <c r="A46" s="3">
        <v>2006</v>
      </c>
      <c r="B46" s="4">
        <v>2393</v>
      </c>
      <c r="C46" s="4">
        <v>48935</v>
      </c>
      <c r="D46" s="4">
        <v>1018868</v>
      </c>
      <c r="E46" s="11">
        <f t="shared" si="95"/>
        <v>10.124252185918085</v>
      </c>
      <c r="F46" s="11">
        <f t="shared" si="80"/>
        <v>7.4833069759269017</v>
      </c>
      <c r="G46" s="11">
        <f t="shared" si="81"/>
        <v>7.5564216546833221</v>
      </c>
      <c r="H46" s="4">
        <v>12653</v>
      </c>
      <c r="I46" s="4">
        <v>73725</v>
      </c>
      <c r="J46" s="4">
        <v>1224</v>
      </c>
      <c r="K46" s="4">
        <v>12313</v>
      </c>
      <c r="L46" s="4">
        <f t="shared" si="82"/>
        <v>13877</v>
      </c>
      <c r="M46" s="4">
        <f t="shared" si="83"/>
        <v>86038</v>
      </c>
      <c r="N46" s="11">
        <f t="shared" si="98"/>
        <v>1.5734125391346232</v>
      </c>
      <c r="O46" s="11">
        <f t="shared" si="99"/>
        <v>-4.8525521068593918</v>
      </c>
      <c r="P46" s="11">
        <f t="shared" si="100"/>
        <v>-22.77602523659306</v>
      </c>
      <c r="Q46" s="11">
        <f t="shared" si="101"/>
        <v>-8.4058617868035412</v>
      </c>
      <c r="R46" s="11">
        <f t="shared" si="102"/>
        <v>-1.1750462897023215</v>
      </c>
      <c r="S46" s="11">
        <f t="shared" si="103"/>
        <v>-5.3778814006686613</v>
      </c>
      <c r="T46" s="6">
        <f t="shared" si="89"/>
        <v>5.8266814194262233</v>
      </c>
      <c r="U46" s="6">
        <f t="shared" si="90"/>
        <v>10.059640522875817</v>
      </c>
      <c r="V46" s="6">
        <f t="shared" si="91"/>
        <v>6.2000432370108811</v>
      </c>
      <c r="W46" s="11">
        <f t="shared" si="96"/>
        <v>-6.3264238990869615</v>
      </c>
      <c r="X46" s="11">
        <f t="shared" si="92"/>
        <v>18.608422441108161</v>
      </c>
      <c r="Y46" s="11">
        <f t="shared" si="93"/>
        <v>-4.252807568508274</v>
      </c>
      <c r="Z46" s="6">
        <f t="shared" si="94"/>
        <v>8.4444697448540929</v>
      </c>
      <c r="AA46" s="11">
        <f t="shared" si="97"/>
        <v>-12.025598152454695</v>
      </c>
    </row>
    <row r="47" spans="1:27" ht="20.100000000000001" customHeight="1" x14ac:dyDescent="0.3">
      <c r="A47" s="3">
        <v>2007</v>
      </c>
      <c r="B47" s="4">
        <v>2616</v>
      </c>
      <c r="C47" s="4">
        <v>51527</v>
      </c>
      <c r="D47" s="4">
        <v>1096986</v>
      </c>
      <c r="E47" s="11">
        <f t="shared" si="95"/>
        <v>9.3188466360217301</v>
      </c>
      <c r="F47" s="11">
        <f t="shared" si="80"/>
        <v>5.2968223153162359</v>
      </c>
      <c r="G47" s="11">
        <f t="shared" si="81"/>
        <v>7.6671364691010027</v>
      </c>
      <c r="H47" s="4">
        <v>13524</v>
      </c>
      <c r="I47" s="4">
        <v>71273</v>
      </c>
      <c r="J47" s="4">
        <v>1449</v>
      </c>
      <c r="K47" s="4">
        <v>11944</v>
      </c>
      <c r="L47" s="4">
        <f t="shared" si="82"/>
        <v>14973</v>
      </c>
      <c r="M47" s="4">
        <f t="shared" si="83"/>
        <v>83217</v>
      </c>
      <c r="N47" s="11">
        <f t="shared" si="98"/>
        <v>6.8837429858531571</v>
      </c>
      <c r="O47" s="11">
        <f t="shared" si="99"/>
        <v>-3.3258731773482535</v>
      </c>
      <c r="P47" s="11">
        <f t="shared" si="100"/>
        <v>18.382352941176471</v>
      </c>
      <c r="Q47" s="11">
        <f t="shared" si="101"/>
        <v>-2.9968326159343781</v>
      </c>
      <c r="R47" s="11">
        <f t="shared" si="102"/>
        <v>7.897960654320098</v>
      </c>
      <c r="S47" s="11">
        <f t="shared" si="103"/>
        <v>-3.2787837932076522</v>
      </c>
      <c r="T47" s="6">
        <f t="shared" si="89"/>
        <v>5.2701123927831999</v>
      </c>
      <c r="U47" s="6">
        <f t="shared" si="90"/>
        <v>8.2429261559696343</v>
      </c>
      <c r="V47" s="6">
        <f t="shared" si="91"/>
        <v>5.5578040472851136</v>
      </c>
      <c r="W47" s="11">
        <f t="shared" si="96"/>
        <v>-9.5520758143291626</v>
      </c>
      <c r="X47" s="11">
        <f t="shared" si="92"/>
        <v>-18.05943624700047</v>
      </c>
      <c r="Y47" s="11">
        <f t="shared" si="93"/>
        <v>-10.358624370422925</v>
      </c>
      <c r="Z47" s="6">
        <f t="shared" si="94"/>
        <v>7.5859673687722537</v>
      </c>
      <c r="AA47" s="11">
        <f t="shared" si="97"/>
        <v>-10.166445046534685</v>
      </c>
    </row>
    <row r="48" spans="1:27" ht="20.100000000000001" customHeight="1" x14ac:dyDescent="0.3">
      <c r="A48" s="3">
        <v>2008</v>
      </c>
      <c r="B48" s="4">
        <v>2798</v>
      </c>
      <c r="C48" s="4">
        <v>53812</v>
      </c>
      <c r="D48" s="4">
        <v>1136300</v>
      </c>
      <c r="E48" s="11">
        <f t="shared" si="95"/>
        <v>6.957186544342508</v>
      </c>
      <c r="F48" s="11">
        <f t="shared" si="80"/>
        <v>4.4345682845886625</v>
      </c>
      <c r="G48" s="11">
        <f t="shared" si="81"/>
        <v>3.5838196658845236</v>
      </c>
      <c r="H48" s="4">
        <v>11673</v>
      </c>
      <c r="I48" s="4">
        <v>64919</v>
      </c>
      <c r="J48" s="4">
        <v>1274</v>
      </c>
      <c r="K48" s="4">
        <v>12542</v>
      </c>
      <c r="L48" s="4">
        <f t="shared" si="82"/>
        <v>12947</v>
      </c>
      <c r="M48" s="4">
        <f t="shared" si="83"/>
        <v>77461</v>
      </c>
      <c r="N48" s="11">
        <f t="shared" si="98"/>
        <v>-13.686779059449867</v>
      </c>
      <c r="O48" s="11">
        <f t="shared" si="99"/>
        <v>-8.9150169068230607</v>
      </c>
      <c r="P48" s="11">
        <f t="shared" si="100"/>
        <v>-12.077294685990339</v>
      </c>
      <c r="Q48" s="11">
        <f t="shared" si="101"/>
        <v>5.0066979236436708</v>
      </c>
      <c r="R48" s="11">
        <f t="shared" si="102"/>
        <v>-13.531022507179589</v>
      </c>
      <c r="S48" s="11">
        <f t="shared" si="103"/>
        <v>-6.9168559308795077</v>
      </c>
      <c r="T48" s="6">
        <f t="shared" si="89"/>
        <v>5.5614666323995543</v>
      </c>
      <c r="U48" s="6">
        <f t="shared" si="90"/>
        <v>9.8445839874411298</v>
      </c>
      <c r="V48" s="6">
        <f t="shared" si="91"/>
        <v>5.9829304085888619</v>
      </c>
      <c r="W48" s="11">
        <f t="shared" si="96"/>
        <v>5.5284255420307513</v>
      </c>
      <c r="X48" s="11">
        <f t="shared" si="92"/>
        <v>19.430694891177136</v>
      </c>
      <c r="Y48" s="11">
        <f t="shared" si="93"/>
        <v>7.649178662774462</v>
      </c>
      <c r="Z48" s="6">
        <f t="shared" si="94"/>
        <v>6.8169497491859543</v>
      </c>
      <c r="AA48" s="11">
        <f t="shared" si="97"/>
        <v>-10.137370518517807</v>
      </c>
    </row>
    <row r="49" spans="1:27" ht="20.100000000000001" customHeight="1" x14ac:dyDescent="0.3">
      <c r="A49" s="3">
        <v>2009</v>
      </c>
      <c r="B49" s="4">
        <v>3117</v>
      </c>
      <c r="C49" s="4">
        <v>56543</v>
      </c>
      <c r="D49" s="4">
        <v>1212550</v>
      </c>
      <c r="E49" s="11">
        <f t="shared" si="95"/>
        <v>11.401000714796282</v>
      </c>
      <c r="F49" s="11">
        <f t="shared" si="80"/>
        <v>5.0750761911841229</v>
      </c>
      <c r="G49" s="11">
        <f t="shared" si="81"/>
        <v>6.7103757810437381</v>
      </c>
      <c r="H49" s="4">
        <v>13877</v>
      </c>
      <c r="I49" s="4">
        <v>72792</v>
      </c>
      <c r="J49" s="4">
        <v>1012</v>
      </c>
      <c r="K49" s="4">
        <v>11408</v>
      </c>
      <c r="L49" s="4">
        <f t="shared" si="82"/>
        <v>14889</v>
      </c>
      <c r="M49" s="4">
        <f t="shared" si="83"/>
        <v>84200</v>
      </c>
      <c r="N49" s="11">
        <f t="shared" si="98"/>
        <v>18.881178788657586</v>
      </c>
      <c r="O49" s="11">
        <f t="shared" si="99"/>
        <v>12.127420323788105</v>
      </c>
      <c r="P49" s="11">
        <f t="shared" si="100"/>
        <v>-20.565149136577709</v>
      </c>
      <c r="Q49" s="11">
        <f t="shared" si="101"/>
        <v>-9.0416201562749166</v>
      </c>
      <c r="R49" s="11">
        <f t="shared" si="102"/>
        <v>14.99961381014907</v>
      </c>
      <c r="S49" s="11">
        <f t="shared" si="103"/>
        <v>8.699861865971263</v>
      </c>
      <c r="T49" s="6">
        <f t="shared" si="89"/>
        <v>5.245514160121064</v>
      </c>
      <c r="U49" s="6">
        <f t="shared" si="90"/>
        <v>11.272727272727273</v>
      </c>
      <c r="V49" s="6">
        <f t="shared" si="91"/>
        <v>5.6551816777486739</v>
      </c>
      <c r="W49" s="11">
        <f t="shared" si="96"/>
        <v>-5.6810998458183546</v>
      </c>
      <c r="X49" s="11">
        <f t="shared" si="92"/>
        <v>14.506893202476055</v>
      </c>
      <c r="Y49" s="11">
        <f t="shared" si="93"/>
        <v>-5.4780635651333123</v>
      </c>
      <c r="Z49" s="6">
        <f t="shared" si="94"/>
        <v>6.9440435445960995</v>
      </c>
      <c r="AA49" s="11">
        <f t="shared" si="97"/>
        <v>1.8643792324466248</v>
      </c>
    </row>
    <row r="50" spans="1:27" ht="20.100000000000001" customHeight="1" x14ac:dyDescent="0.3">
      <c r="A50" s="3">
        <v>2010</v>
      </c>
      <c r="B50" s="4">
        <v>3343</v>
      </c>
      <c r="C50" s="4">
        <v>58992</v>
      </c>
      <c r="D50" s="4">
        <v>1278837</v>
      </c>
      <c r="E50" s="11">
        <f t="shared" si="95"/>
        <v>7.2505614372794351</v>
      </c>
      <c r="F50" s="11">
        <f t="shared" si="80"/>
        <v>4.3312169499319104</v>
      </c>
      <c r="G50" s="11">
        <f t="shared" si="81"/>
        <v>5.4667436394375493</v>
      </c>
      <c r="H50" s="4">
        <v>13145</v>
      </c>
      <c r="I50" s="4">
        <v>77462</v>
      </c>
      <c r="J50" s="4">
        <v>1392</v>
      </c>
      <c r="K50" s="4">
        <v>12077</v>
      </c>
      <c r="L50" s="4">
        <f t="shared" si="82"/>
        <v>14537</v>
      </c>
      <c r="M50" s="4">
        <f t="shared" si="83"/>
        <v>89539</v>
      </c>
      <c r="N50" s="11">
        <f t="shared" si="98"/>
        <v>-5.2749153275203575</v>
      </c>
      <c r="O50" s="11">
        <f t="shared" si="99"/>
        <v>6.4155401692493683</v>
      </c>
      <c r="P50" s="11">
        <f t="shared" si="100"/>
        <v>37.549407114624508</v>
      </c>
      <c r="Q50" s="11">
        <f t="shared" si="101"/>
        <v>5.8643057503506313</v>
      </c>
      <c r="R50" s="11">
        <f t="shared" si="102"/>
        <v>-2.3641614614816309</v>
      </c>
      <c r="S50" s="11">
        <f t="shared" si="103"/>
        <v>6.3408551068883607</v>
      </c>
      <c r="T50" s="6">
        <f t="shared" si="89"/>
        <v>5.892887029288703</v>
      </c>
      <c r="U50" s="6">
        <f t="shared" si="90"/>
        <v>8.6760057471264371</v>
      </c>
      <c r="V50" s="6">
        <f t="shared" si="91"/>
        <v>6.1593863933411299</v>
      </c>
      <c r="W50" s="11">
        <f t="shared" si="96"/>
        <v>12.341456898339553</v>
      </c>
      <c r="X50" s="11">
        <f t="shared" si="92"/>
        <v>-23.035432888394517</v>
      </c>
      <c r="Y50" s="11">
        <f t="shared" si="93"/>
        <v>8.9158004874775276</v>
      </c>
      <c r="Z50" s="6">
        <f t="shared" si="94"/>
        <v>7.0015959813486788</v>
      </c>
      <c r="AA50" s="11">
        <f t="shared" si="97"/>
        <v>0.82880293568099739</v>
      </c>
    </row>
    <row r="51" spans="1:27" ht="20.100000000000001" customHeight="1" x14ac:dyDescent="0.3">
      <c r="A51" s="3">
        <v>2011</v>
      </c>
      <c r="B51" s="4">
        <v>3531</v>
      </c>
      <c r="C51" s="4">
        <v>60250</v>
      </c>
      <c r="D51" s="4">
        <v>1320715</v>
      </c>
      <c r="E51" s="11">
        <f t="shared" si="95"/>
        <v>5.623691295243793</v>
      </c>
      <c r="F51" s="11">
        <f t="shared" si="80"/>
        <v>2.1324925413615405</v>
      </c>
      <c r="G51" s="11">
        <f t="shared" si="81"/>
        <v>3.2746941166075114</v>
      </c>
      <c r="H51" s="4">
        <v>18287</v>
      </c>
      <c r="I51" s="4">
        <v>84707</v>
      </c>
      <c r="J51" s="4">
        <v>1316</v>
      </c>
      <c r="K51" s="4">
        <v>12047</v>
      </c>
      <c r="L51" s="4">
        <f t="shared" si="82"/>
        <v>19603</v>
      </c>
      <c r="M51" s="4">
        <f t="shared" si="83"/>
        <v>96754</v>
      </c>
      <c r="N51" s="11">
        <f t="shared" si="98"/>
        <v>39.117535184480793</v>
      </c>
      <c r="O51" s="11">
        <f t="shared" si="99"/>
        <v>9.3529730706669074</v>
      </c>
      <c r="P51" s="11">
        <f t="shared" si="100"/>
        <v>-5.4597701149425291</v>
      </c>
      <c r="Q51" s="11">
        <f t="shared" si="101"/>
        <v>-0.24840606110789104</v>
      </c>
      <c r="R51" s="11">
        <f t="shared" si="102"/>
        <v>34.84900598472862</v>
      </c>
      <c r="S51" s="11">
        <f t="shared" si="103"/>
        <v>8.0579412323121762</v>
      </c>
      <c r="T51" s="6">
        <f t="shared" si="89"/>
        <v>4.6320883687865697</v>
      </c>
      <c r="U51" s="6">
        <f t="shared" si="90"/>
        <v>9.1542553191489358</v>
      </c>
      <c r="V51" s="6">
        <f t="shared" si="91"/>
        <v>4.9356731112584811</v>
      </c>
      <c r="W51" s="11">
        <f t="shared" si="96"/>
        <v>-21.395262699517883</v>
      </c>
      <c r="X51" s="11">
        <f t="shared" si="92"/>
        <v>5.5123242879466599</v>
      </c>
      <c r="Y51" s="11">
        <f t="shared" si="93"/>
        <v>-19.867454384832826</v>
      </c>
      <c r="Z51" s="6">
        <f t="shared" si="94"/>
        <v>7.3258802996861547</v>
      </c>
      <c r="AA51" s="11">
        <f t="shared" si="97"/>
        <v>4.6315771318614543</v>
      </c>
    </row>
    <row r="52" spans="1:27" ht="20.100000000000001" customHeight="1" x14ac:dyDescent="0.3">
      <c r="A52" s="3">
        <v>2012</v>
      </c>
      <c r="B52" s="4">
        <v>3700</v>
      </c>
      <c r="C52" s="4">
        <v>61569</v>
      </c>
      <c r="D52" s="4">
        <v>1372601</v>
      </c>
      <c r="E52" s="11">
        <f t="shared" si="95"/>
        <v>4.7861795525346924</v>
      </c>
      <c r="F52" s="11">
        <f t="shared" si="80"/>
        <v>2.1892116182572616</v>
      </c>
      <c r="G52" s="11">
        <f t="shared" si="81"/>
        <v>3.9286295680748684</v>
      </c>
      <c r="H52" s="4">
        <v>17176</v>
      </c>
      <c r="I52" s="4">
        <v>86916</v>
      </c>
      <c r="J52" s="4">
        <v>1322</v>
      </c>
      <c r="K52" s="4">
        <v>12578</v>
      </c>
      <c r="L52" s="4">
        <f t="shared" si="82"/>
        <v>18498</v>
      </c>
      <c r="M52" s="4">
        <f t="shared" si="83"/>
        <v>99494</v>
      </c>
      <c r="N52" s="11">
        <f t="shared" si="98"/>
        <v>-6.0753540766664846</v>
      </c>
      <c r="O52" s="11">
        <f t="shared" si="99"/>
        <v>2.607812813580932</v>
      </c>
      <c r="P52" s="11">
        <f t="shared" si="100"/>
        <v>0.45592705167173253</v>
      </c>
      <c r="Q52" s="11">
        <f t="shared" si="101"/>
        <v>4.4077363659002238</v>
      </c>
      <c r="R52" s="11">
        <f t="shared" si="102"/>
        <v>-5.6368923124011632</v>
      </c>
      <c r="S52" s="11">
        <f t="shared" si="103"/>
        <v>2.831924261529239</v>
      </c>
      <c r="T52" s="6">
        <f t="shared" si="89"/>
        <v>5.0603167210060551</v>
      </c>
      <c r="U52" s="6">
        <f t="shared" si="90"/>
        <v>9.5143721633888045</v>
      </c>
      <c r="V52" s="6">
        <f t="shared" si="91"/>
        <v>5.3786355281652067</v>
      </c>
      <c r="W52" s="11">
        <f t="shared" si="96"/>
        <v>9.2448225967602777</v>
      </c>
      <c r="X52" s="11">
        <f t="shared" si="92"/>
        <v>3.9338737197614955</v>
      </c>
      <c r="Y52" s="11">
        <f t="shared" si="93"/>
        <v>8.9747113903534146</v>
      </c>
      <c r="Z52" s="6">
        <f t="shared" si="94"/>
        <v>7.2485740575739053</v>
      </c>
      <c r="AA52" s="11">
        <f t="shared" si="97"/>
        <v>-1.0552485018839484</v>
      </c>
    </row>
    <row r="53" spans="1:27" ht="20.100000000000001" customHeight="1" x14ac:dyDescent="0.3">
      <c r="A53" s="3">
        <v>2013</v>
      </c>
      <c r="B53" s="4">
        <v>3921</v>
      </c>
      <c r="C53" s="4">
        <v>63440</v>
      </c>
      <c r="D53" s="4">
        <v>1397581</v>
      </c>
      <c r="E53" s="11">
        <f t="shared" si="95"/>
        <v>5.9729729729729728</v>
      </c>
      <c r="F53" s="11">
        <f t="shared" si="80"/>
        <v>3.0388669622699735</v>
      </c>
      <c r="G53" s="11">
        <f t="shared" si="81"/>
        <v>1.8199025062636556</v>
      </c>
      <c r="H53" s="4">
        <v>12615</v>
      </c>
      <c r="I53" s="4">
        <v>62620</v>
      </c>
      <c r="J53" s="4">
        <v>1263</v>
      </c>
      <c r="K53" s="4">
        <v>10176</v>
      </c>
      <c r="L53" s="4">
        <f t="shared" si="82"/>
        <v>13878</v>
      </c>
      <c r="M53" s="4">
        <f t="shared" si="83"/>
        <v>72796</v>
      </c>
      <c r="N53" s="11">
        <f t="shared" si="98"/>
        <v>-26.554494643688869</v>
      </c>
      <c r="O53" s="11">
        <f t="shared" si="99"/>
        <v>-27.953426296654239</v>
      </c>
      <c r="P53" s="11">
        <f t="shared" si="100"/>
        <v>-4.4629349470499244</v>
      </c>
      <c r="Q53" s="11">
        <f t="shared" si="101"/>
        <v>-19.096835744951502</v>
      </c>
      <c r="R53" s="11">
        <f t="shared" si="102"/>
        <v>-24.975673045734673</v>
      </c>
      <c r="S53" s="11">
        <f t="shared" si="103"/>
        <v>-26.833778921341992</v>
      </c>
      <c r="T53" s="6">
        <f t="shared" si="89"/>
        <v>4.9639318271898532</v>
      </c>
      <c r="U53" s="6">
        <f t="shared" si="90"/>
        <v>8.0570071258907365</v>
      </c>
      <c r="V53" s="6">
        <f t="shared" si="91"/>
        <v>5.2454244127395881</v>
      </c>
      <c r="W53" s="11">
        <f t="shared" si="96"/>
        <v>-1.9047205764037518</v>
      </c>
      <c r="X53" s="11">
        <f t="shared" si="92"/>
        <v>-15.317511365657861</v>
      </c>
      <c r="Y53" s="11">
        <f t="shared" si="93"/>
        <v>-2.476671169259546</v>
      </c>
      <c r="Z53" s="6">
        <f t="shared" si="94"/>
        <v>5.2087141997494246</v>
      </c>
      <c r="AA53" s="11">
        <f t="shared" si="97"/>
        <v>-28.141532963894708</v>
      </c>
    </row>
    <row r="54" spans="1:27" ht="20.100000000000001" customHeight="1" x14ac:dyDescent="0.3">
      <c r="A54" s="3">
        <v>2014</v>
      </c>
      <c r="B54" s="4">
        <v>3321</v>
      </c>
      <c r="C54" s="4">
        <v>59024</v>
      </c>
      <c r="D54" s="4">
        <v>1299168</v>
      </c>
      <c r="E54" s="11">
        <f t="shared" si="95"/>
        <v>-15.30221882172915</v>
      </c>
      <c r="F54" s="11">
        <f t="shared" si="80"/>
        <v>-6.9609079445145019</v>
      </c>
      <c r="G54" s="11">
        <f t="shared" si="81"/>
        <v>-7.0416669946142658</v>
      </c>
      <c r="H54" s="4">
        <v>13742</v>
      </c>
      <c r="I54" s="4">
        <v>58687</v>
      </c>
      <c r="J54" s="4">
        <v>1460</v>
      </c>
      <c r="K54" s="4">
        <v>10973</v>
      </c>
      <c r="L54" s="4">
        <f t="shared" si="82"/>
        <v>15202</v>
      </c>
      <c r="M54" s="4">
        <f t="shared" si="83"/>
        <v>69660</v>
      </c>
      <c r="N54" s="11">
        <f t="shared" si="98"/>
        <v>8.9338089575901698</v>
      </c>
      <c r="O54" s="11">
        <f t="shared" si="99"/>
        <v>-6.2807409773235392</v>
      </c>
      <c r="P54" s="11">
        <f t="shared" si="100"/>
        <v>15.597783056215361</v>
      </c>
      <c r="Q54" s="11">
        <f t="shared" si="101"/>
        <v>7.8321540880503147</v>
      </c>
      <c r="R54" s="11">
        <f t="shared" si="102"/>
        <v>9.5402795791900843</v>
      </c>
      <c r="S54" s="11">
        <f t="shared" si="103"/>
        <v>-4.3079290070883012</v>
      </c>
      <c r="T54" s="6">
        <f t="shared" si="89"/>
        <v>4.2706301848348129</v>
      </c>
      <c r="U54" s="6">
        <f t="shared" si="90"/>
        <v>7.5157534246575342</v>
      </c>
      <c r="V54" s="6">
        <f t="shared" si="91"/>
        <v>4.5822918037100377</v>
      </c>
      <c r="W54" s="11">
        <f t="shared" si="96"/>
        <v>-13.966784123776479</v>
      </c>
      <c r="X54" s="11">
        <f t="shared" si="92"/>
        <v>-6.7178009498578479</v>
      </c>
      <c r="Y54" s="11">
        <f t="shared" si="93"/>
        <v>-12.64211542957319</v>
      </c>
      <c r="Z54" s="6">
        <f t="shared" si="94"/>
        <v>5.3618931500775879</v>
      </c>
      <c r="AA54" s="11">
        <f t="shared" si="97"/>
        <v>2.9408207948044507</v>
      </c>
    </row>
    <row r="55" spans="1:27" ht="20.100000000000001" customHeight="1" x14ac:dyDescent="0.3">
      <c r="A55" s="3">
        <v>2015</v>
      </c>
      <c r="B55" s="4">
        <v>3350</v>
      </c>
      <c r="C55" s="4">
        <v>58836</v>
      </c>
      <c r="D55" s="4">
        <v>1276275</v>
      </c>
      <c r="E55" s="11">
        <f t="shared" si="95"/>
        <v>0.87323095453176758</v>
      </c>
      <c r="F55" s="11">
        <f t="shared" si="80"/>
        <v>-0.31851450257522362</v>
      </c>
      <c r="G55" s="11">
        <f t="shared" si="81"/>
        <v>-1.7621277617675313</v>
      </c>
      <c r="H55" s="4">
        <v>16576</v>
      </c>
      <c r="I55" s="4">
        <v>61180</v>
      </c>
      <c r="J55" s="4">
        <v>1976</v>
      </c>
      <c r="K55" s="4">
        <v>14844</v>
      </c>
      <c r="L55" s="4">
        <f t="shared" si="82"/>
        <v>18552</v>
      </c>
      <c r="M55" s="4">
        <f t="shared" si="83"/>
        <v>76024</v>
      </c>
      <c r="N55" s="11">
        <f t="shared" si="98"/>
        <v>20.622907873671956</v>
      </c>
      <c r="O55" s="11">
        <f t="shared" si="99"/>
        <v>4.2479595140320683</v>
      </c>
      <c r="P55" s="11">
        <f t="shared" si="100"/>
        <v>35.342465753424655</v>
      </c>
      <c r="Q55" s="11">
        <f t="shared" si="101"/>
        <v>35.277499316504148</v>
      </c>
      <c r="R55" s="11">
        <f t="shared" si="102"/>
        <v>22.036574134982239</v>
      </c>
      <c r="S55" s="11">
        <f t="shared" si="103"/>
        <v>9.1358024691358022</v>
      </c>
      <c r="T55" s="6">
        <f t="shared" si="89"/>
        <v>3.6908783783783785</v>
      </c>
      <c r="U55" s="6">
        <f t="shared" si="90"/>
        <v>7.5121457489878543</v>
      </c>
      <c r="V55" s="6">
        <f t="shared" si="91"/>
        <v>4.0978870202673567</v>
      </c>
      <c r="W55" s="11">
        <f t="shared" si="96"/>
        <v>-13.575322174117474</v>
      </c>
      <c r="X55" s="11">
        <f t="shared" si="92"/>
        <v>-4.8001517157866158E-2</v>
      </c>
      <c r="Y55" s="11">
        <f t="shared" si="93"/>
        <v>-10.571233875819175</v>
      </c>
      <c r="Z55" s="6">
        <f t="shared" si="94"/>
        <v>5.9567099567099566</v>
      </c>
      <c r="AA55" s="11">
        <f t="shared" si="97"/>
        <v>11.093410293410296</v>
      </c>
    </row>
    <row r="56" spans="1:27" ht="20.100000000000001" customHeight="1" x14ac:dyDescent="0.3">
      <c r="A56" s="3">
        <v>2016</v>
      </c>
      <c r="B56" s="4">
        <v>3435</v>
      </c>
      <c r="C56" s="4">
        <v>59291</v>
      </c>
      <c r="D56" s="4">
        <v>1326846</v>
      </c>
      <c r="E56" s="11">
        <f t="shared" si="95"/>
        <v>2.5373134328358211</v>
      </c>
      <c r="F56" s="11">
        <f t="shared" si="80"/>
        <v>0.77333605275681561</v>
      </c>
      <c r="G56" s="11">
        <f t="shared" si="81"/>
        <v>3.9623905506258446</v>
      </c>
      <c r="H56" s="4">
        <v>19155</v>
      </c>
      <c r="I56" s="4">
        <v>74971</v>
      </c>
      <c r="J56" s="4">
        <v>2112</v>
      </c>
      <c r="K56" s="4">
        <v>13771</v>
      </c>
      <c r="L56" s="4">
        <f t="shared" si="82"/>
        <v>21267</v>
      </c>
      <c r="M56" s="4">
        <f t="shared" si="83"/>
        <v>88742</v>
      </c>
      <c r="N56" s="11">
        <f t="shared" si="98"/>
        <v>15.558638996138995</v>
      </c>
      <c r="O56" s="11">
        <f t="shared" si="99"/>
        <v>22.54168028767571</v>
      </c>
      <c r="P56" s="11">
        <f t="shared" si="100"/>
        <v>6.8825910931174086</v>
      </c>
      <c r="Q56" s="11">
        <f t="shared" si="101"/>
        <v>-7.2285098356238207</v>
      </c>
      <c r="R56" s="11">
        <f t="shared" si="102"/>
        <v>14.634540750323415</v>
      </c>
      <c r="S56" s="11">
        <f t="shared" si="103"/>
        <v>16.728927707039883</v>
      </c>
      <c r="T56" s="6">
        <f t="shared" si="89"/>
        <v>3.9139128164969983</v>
      </c>
      <c r="U56" s="6">
        <f t="shared" si="90"/>
        <v>6.5203598484848486</v>
      </c>
      <c r="V56" s="6">
        <f t="shared" si="91"/>
        <v>4.1727559129167258</v>
      </c>
      <c r="W56" s="11">
        <f t="shared" si="96"/>
        <v>6.0428552570353729</v>
      </c>
      <c r="X56" s="11">
        <f t="shared" si="92"/>
        <v>-13.202431550754103</v>
      </c>
      <c r="Y56" s="11">
        <f t="shared" si="93"/>
        <v>1.8270121230546854</v>
      </c>
      <c r="Z56" s="6">
        <f t="shared" si="94"/>
        <v>6.6881913952335088</v>
      </c>
      <c r="AA56" s="11">
        <f t="shared" si="97"/>
        <v>12.279957289167191</v>
      </c>
    </row>
    <row r="57" spans="1:27" ht="20.100000000000001" customHeight="1" x14ac:dyDescent="0.3">
      <c r="A57" s="3">
        <v>2017</v>
      </c>
      <c r="B57" s="4">
        <v>3446</v>
      </c>
      <c r="C57" s="4">
        <v>59399</v>
      </c>
      <c r="D57" s="4">
        <v>1341649</v>
      </c>
      <c r="E57" s="11">
        <f t="shared" si="95"/>
        <v>0.32023289665211063</v>
      </c>
      <c r="F57" s="11">
        <f t="shared" si="80"/>
        <v>0.1821524346022162</v>
      </c>
      <c r="G57" s="11">
        <f t="shared" si="81"/>
        <v>1.1156532106966446</v>
      </c>
      <c r="H57" s="4">
        <v>12802</v>
      </c>
      <c r="I57" s="4">
        <v>58448</v>
      </c>
      <c r="J57" s="4">
        <v>1923</v>
      </c>
      <c r="K57" s="4">
        <v>12113</v>
      </c>
      <c r="L57" s="4">
        <f t="shared" si="82"/>
        <v>14725</v>
      </c>
      <c r="M57" s="4">
        <f t="shared" si="83"/>
        <v>70561</v>
      </c>
      <c r="N57" s="11">
        <f t="shared" si="98"/>
        <v>-33.166275123988513</v>
      </c>
      <c r="O57" s="11">
        <f t="shared" si="99"/>
        <v>-22.03918848621467</v>
      </c>
      <c r="P57" s="11">
        <f t="shared" si="100"/>
        <v>-8.9488636363636367</v>
      </c>
      <c r="Q57" s="11">
        <f t="shared" si="101"/>
        <v>-12.039793769515649</v>
      </c>
      <c r="R57" s="11">
        <f t="shared" si="102"/>
        <v>-30.761273334273756</v>
      </c>
      <c r="S57" s="11">
        <f t="shared" si="103"/>
        <v>-20.48748056162809</v>
      </c>
      <c r="T57" s="6">
        <f t="shared" si="89"/>
        <v>4.5655366349007966</v>
      </c>
      <c r="U57" s="6">
        <f t="shared" si="90"/>
        <v>6.2990119604784187</v>
      </c>
      <c r="V57" s="6">
        <f t="shared" si="91"/>
        <v>4.7919185059422746</v>
      </c>
      <c r="W57" s="11">
        <f t="shared" si="96"/>
        <v>16.64890990052788</v>
      </c>
      <c r="X57" s="11">
        <f t="shared" si="92"/>
        <v>-3.3947188981888021</v>
      </c>
      <c r="Y57" s="11">
        <f t="shared" si="93"/>
        <v>14.838217378326325</v>
      </c>
      <c r="Z57" s="6">
        <f t="shared" si="94"/>
        <v>5.2592742214990658</v>
      </c>
      <c r="AA57" s="11">
        <f t="shared" si="97"/>
        <v>-21.364776952298243</v>
      </c>
    </row>
    <row r="58" spans="1:27" ht="20.100000000000001" customHeight="1" x14ac:dyDescent="0.3">
      <c r="A58" s="3">
        <v>2018</v>
      </c>
      <c r="B58" s="4">
        <v>3677</v>
      </c>
      <c r="C58" s="4">
        <v>60663</v>
      </c>
      <c r="D58" s="4">
        <v>1342445</v>
      </c>
      <c r="E58" s="11">
        <f t="shared" si="95"/>
        <v>6.7034242600116078</v>
      </c>
      <c r="F58" s="11">
        <f t="shared" si="80"/>
        <v>2.1279819525581241</v>
      </c>
      <c r="G58" s="11">
        <f t="shared" si="81"/>
        <v>5.9329973785990225E-2</v>
      </c>
      <c r="H58" s="4">
        <v>18867</v>
      </c>
      <c r="I58" s="4">
        <v>70553</v>
      </c>
      <c r="J58" s="4">
        <v>2660</v>
      </c>
      <c r="K58" s="4">
        <v>14837</v>
      </c>
      <c r="L58" s="4">
        <f t="shared" si="82"/>
        <v>21527</v>
      </c>
      <c r="M58" s="4">
        <f t="shared" si="83"/>
        <v>85390</v>
      </c>
      <c r="N58" s="11">
        <f t="shared" si="98"/>
        <v>47.375410092173098</v>
      </c>
      <c r="O58" s="11">
        <f t="shared" si="99"/>
        <v>20.710717218724337</v>
      </c>
      <c r="P58" s="11">
        <f t="shared" si="100"/>
        <v>38.325533021320851</v>
      </c>
      <c r="Q58" s="11">
        <f t="shared" si="101"/>
        <v>22.488235779740773</v>
      </c>
      <c r="R58" s="11">
        <f t="shared" si="102"/>
        <v>46.193548387096776</v>
      </c>
      <c r="S58" s="11">
        <f t="shared" si="103"/>
        <v>21.015858618783746</v>
      </c>
      <c r="T58" s="6">
        <f t="shared" si="89"/>
        <v>3.739492235119521</v>
      </c>
      <c r="U58" s="6">
        <f t="shared" si="90"/>
        <v>5.5778195488721805</v>
      </c>
      <c r="V58" s="6">
        <f t="shared" si="91"/>
        <v>3.96664653690714</v>
      </c>
      <c r="W58" s="11">
        <f t="shared" si="96"/>
        <v>-18.093040661784645</v>
      </c>
      <c r="X58" s="11">
        <f t="shared" si="92"/>
        <v>-11.449294208856569</v>
      </c>
      <c r="Y58" s="11">
        <f t="shared" si="93"/>
        <v>-17.222162021573332</v>
      </c>
      <c r="Z58" s="6">
        <f t="shared" si="94"/>
        <v>6.3607820059667253</v>
      </c>
      <c r="AA58" s="11">
        <f t="shared" si="97"/>
        <v>20.94410251446622</v>
      </c>
    </row>
    <row r="59" spans="1:27" ht="20.100000000000001" customHeight="1" x14ac:dyDescent="0.3">
      <c r="A59" s="3">
        <v>2019</v>
      </c>
      <c r="B59" s="4">
        <v>4448</v>
      </c>
      <c r="C59" s="4">
        <v>64294</v>
      </c>
      <c r="D59" s="4">
        <v>1462503</v>
      </c>
      <c r="E59" s="11">
        <f t="shared" si="95"/>
        <v>20.968180581996194</v>
      </c>
      <c r="F59" s="11">
        <f t="shared" si="80"/>
        <v>5.9855265977614032</v>
      </c>
      <c r="G59" s="11">
        <f t="shared" si="81"/>
        <v>8.9432341734670686</v>
      </c>
      <c r="H59" s="4">
        <v>18034</v>
      </c>
      <c r="I59" s="4">
        <v>66496</v>
      </c>
      <c r="J59" s="4">
        <v>3225</v>
      </c>
      <c r="K59" s="4">
        <v>16410</v>
      </c>
      <c r="L59" s="4">
        <f t="shared" si="82"/>
        <v>21259</v>
      </c>
      <c r="M59" s="4">
        <f t="shared" si="83"/>
        <v>82906</v>
      </c>
      <c r="N59" s="11">
        <f t="shared" si="98"/>
        <v>-4.4151163407006946</v>
      </c>
      <c r="O59" s="11">
        <f t="shared" si="99"/>
        <v>-5.7502870182699528</v>
      </c>
      <c r="P59" s="11">
        <f t="shared" si="100"/>
        <v>21.2406015037594</v>
      </c>
      <c r="Q59" s="11">
        <f t="shared" si="101"/>
        <v>10.601873694143022</v>
      </c>
      <c r="R59" s="11">
        <f t="shared" si="102"/>
        <v>-1.2449482045802944</v>
      </c>
      <c r="S59" s="11">
        <f t="shared" si="103"/>
        <v>-2.9090057383768593</v>
      </c>
      <c r="T59" s="6">
        <f t="shared" si="89"/>
        <v>3.6872574026838194</v>
      </c>
      <c r="U59" s="6">
        <f t="shared" si="90"/>
        <v>5.0883720930232554</v>
      </c>
      <c r="V59" s="6">
        <f t="shared" si="91"/>
        <v>3.8998071405051977</v>
      </c>
      <c r="W59" s="11">
        <f t="shared" si="96"/>
        <v>-1.3968429174725128</v>
      </c>
      <c r="X59" s="11">
        <f t="shared" si="92"/>
        <v>-8.7748886739781664</v>
      </c>
      <c r="Y59" s="11">
        <f t="shared" si="93"/>
        <v>-1.6850353511472196</v>
      </c>
      <c r="Z59" s="6">
        <f t="shared" si="94"/>
        <v>5.6687746965305372</v>
      </c>
      <c r="AA59" s="11">
        <f t="shared" si="97"/>
        <v>-10.879280390163526</v>
      </c>
    </row>
    <row r="60" spans="1:27" ht="20.100000000000001" customHeight="1" x14ac:dyDescent="0.3">
      <c r="A60" s="3">
        <v>2020</v>
      </c>
      <c r="B60" s="4">
        <v>4966</v>
      </c>
      <c r="C60" s="4">
        <v>67585</v>
      </c>
      <c r="D60" s="4">
        <v>1617163</v>
      </c>
      <c r="E60" s="11">
        <f t="shared" si="95"/>
        <v>11.64568345323741</v>
      </c>
      <c r="F60" s="11">
        <f t="shared" si="80"/>
        <v>5.118673593181323</v>
      </c>
      <c r="G60" s="11">
        <f t="shared" si="81"/>
        <v>10.575021042691878</v>
      </c>
      <c r="H60" s="4">
        <v>25016</v>
      </c>
      <c r="I60" s="4">
        <v>75658</v>
      </c>
      <c r="J60" s="4">
        <v>3870</v>
      </c>
      <c r="K60" s="4">
        <v>14260</v>
      </c>
      <c r="L60" s="4">
        <f t="shared" si="82"/>
        <v>28886</v>
      </c>
      <c r="M60" s="4">
        <f t="shared" si="83"/>
        <v>89918</v>
      </c>
      <c r="N60" s="11">
        <f t="shared" si="98"/>
        <v>38.71575912165909</v>
      </c>
      <c r="O60" s="11">
        <f t="shared" si="99"/>
        <v>13.778272377285852</v>
      </c>
      <c r="P60" s="11">
        <f t="shared" si="100"/>
        <v>20</v>
      </c>
      <c r="Q60" s="11">
        <f t="shared" si="101"/>
        <v>-13.101767215112735</v>
      </c>
      <c r="R60" s="11">
        <f t="shared" si="102"/>
        <v>35.876569923326592</v>
      </c>
      <c r="S60" s="11">
        <f t="shared" si="103"/>
        <v>8.4577714520058862</v>
      </c>
      <c r="T60" s="6">
        <f t="shared" si="89"/>
        <v>3.0243843939878476</v>
      </c>
      <c r="U60" s="6">
        <f t="shared" si="90"/>
        <v>3.6847545219638245</v>
      </c>
      <c r="V60" s="6">
        <f t="shared" si="91"/>
        <v>3.1128574395901127</v>
      </c>
      <c r="W60" s="11">
        <f t="shared" si="96"/>
        <v>-17.977399901983812</v>
      </c>
      <c r="X60" s="11">
        <f t="shared" si="92"/>
        <v>-27.584806012593937</v>
      </c>
      <c r="Y60" s="11">
        <f t="shared" si="93"/>
        <v>-20.179195343827697</v>
      </c>
      <c r="Z60" s="6">
        <f t="shared" si="94"/>
        <v>5.5602310960614361</v>
      </c>
      <c r="AA60" s="11">
        <f t="shared" si="97"/>
        <v>-1.9147630004687459</v>
      </c>
    </row>
    <row r="61" spans="1:27" ht="20.100000000000001" customHeight="1" x14ac:dyDescent="0.3">
      <c r="A61" s="3">
        <v>2021</v>
      </c>
      <c r="B61" s="4">
        <v>5135</v>
      </c>
      <c r="C61" s="4">
        <v>68415</v>
      </c>
      <c r="D61" s="4">
        <v>1729794</v>
      </c>
      <c r="E61" s="11">
        <f t="shared" si="95"/>
        <v>3.4031413612565444</v>
      </c>
      <c r="F61" s="11">
        <f t="shared" si="80"/>
        <v>1.228083154546127</v>
      </c>
      <c r="G61" s="11">
        <f t="shared" si="81"/>
        <v>6.9647277361651234</v>
      </c>
      <c r="H61" s="4">
        <v>3128</v>
      </c>
      <c r="I61" s="4">
        <v>22353</v>
      </c>
      <c r="J61" s="4">
        <v>239</v>
      </c>
      <c r="K61" s="4">
        <v>2945</v>
      </c>
      <c r="L61" s="4">
        <f t="shared" si="82"/>
        <v>3367</v>
      </c>
      <c r="M61" s="4">
        <f t="shared" si="83"/>
        <v>25298</v>
      </c>
      <c r="N61" s="11">
        <f t="shared" si="98"/>
        <v>-87.496002558362648</v>
      </c>
      <c r="O61" s="11">
        <f t="shared" si="99"/>
        <v>-70.455206323191206</v>
      </c>
      <c r="P61" s="11">
        <f t="shared" si="100"/>
        <v>-93.824289405684752</v>
      </c>
      <c r="Q61" s="11">
        <f t="shared" si="101"/>
        <v>-79.347826086956516</v>
      </c>
      <c r="R61" s="11">
        <f t="shared" si="102"/>
        <v>-88.343834383438349</v>
      </c>
      <c r="S61" s="11">
        <f t="shared" si="103"/>
        <v>-71.865477434996336</v>
      </c>
      <c r="T61" s="6">
        <f t="shared" si="89"/>
        <v>7.1460997442455243</v>
      </c>
      <c r="U61" s="6">
        <f t="shared" si="90"/>
        <v>12.322175732217573</v>
      </c>
      <c r="V61" s="6">
        <f t="shared" si="91"/>
        <v>7.5135135135135132</v>
      </c>
      <c r="W61" s="11">
        <f t="shared" si="96"/>
        <v>136.28278728230464</v>
      </c>
      <c r="X61" s="11">
        <f t="shared" si="92"/>
        <v>234.40967800618517</v>
      </c>
      <c r="Y61" s="11">
        <f t="shared" si="93"/>
        <v>141.37030555767626</v>
      </c>
      <c r="Z61" s="6">
        <f t="shared" si="94"/>
        <v>1.4624862844939919</v>
      </c>
      <c r="AA61" s="11">
        <f t="shared" si="97"/>
        <v>-73.697383090247143</v>
      </c>
    </row>
    <row r="62" spans="1:27" ht="20.100000000000001" customHeight="1" x14ac:dyDescent="0.3">
      <c r="A62" s="3">
        <v>2022</v>
      </c>
      <c r="B62" s="4">
        <v>5279</v>
      </c>
      <c r="C62" s="4">
        <v>68976</v>
      </c>
      <c r="D62" s="4">
        <v>1831163</v>
      </c>
      <c r="E62" s="11">
        <f t="shared" ref="E62" si="104">(B62-B61)*100/B61</f>
        <v>2.804284323271665</v>
      </c>
      <c r="F62" s="11">
        <f t="shared" ref="F62" si="105">(C62-C61)*100/C61</f>
        <v>0.81999561499671125</v>
      </c>
      <c r="G62" s="11">
        <f t="shared" ref="G62" si="106">(D62-D61)*100/D61</f>
        <v>5.8601775702771546</v>
      </c>
      <c r="H62" s="4">
        <v>20544</v>
      </c>
      <c r="I62" s="4">
        <v>71326</v>
      </c>
      <c r="J62" s="4">
        <v>1474</v>
      </c>
      <c r="K62" s="4">
        <v>8307</v>
      </c>
      <c r="L62" s="4">
        <f t="shared" ref="L62" si="107">SUM(H62+J62)</f>
        <v>22018</v>
      </c>
      <c r="M62" s="4">
        <f t="shared" ref="M62" si="108">SUM(I62+K62)</f>
        <v>79633</v>
      </c>
      <c r="N62" s="11">
        <f t="shared" ref="N62" si="109">(H62-H61)*100/H61</f>
        <v>556.77749360613814</v>
      </c>
      <c r="O62" s="11">
        <f t="shared" ref="O62" si="110">(I62-I61)*100/I61</f>
        <v>219.08916029168344</v>
      </c>
      <c r="P62" s="11">
        <f t="shared" ref="P62" si="111">(J62-J61)*100/J61</f>
        <v>516.73640167364022</v>
      </c>
      <c r="Q62" s="11">
        <f t="shared" ref="Q62" si="112">(K62-K61)*100/K61</f>
        <v>182.07130730050935</v>
      </c>
      <c r="R62" s="11">
        <f t="shared" ref="R62" si="113">(L62-L61)*100/L61</f>
        <v>553.93525393525397</v>
      </c>
      <c r="S62" s="11">
        <f t="shared" ref="S62" si="114">(M62-M61)*100/M61</f>
        <v>214.7798244920547</v>
      </c>
      <c r="T62" s="6">
        <f t="shared" ref="T62" si="115">I62/H62</f>
        <v>3.4718652647975077</v>
      </c>
      <c r="U62" s="6">
        <f t="shared" ref="U62" si="116">K62/J62</f>
        <v>5.6356852103120758</v>
      </c>
      <c r="V62" s="6">
        <f t="shared" ref="V62" si="117">M62/L62</f>
        <v>3.616722681442456</v>
      </c>
      <c r="W62" s="11">
        <f t="shared" ref="W62" si="118">(T62-T61)*100/T61</f>
        <v>-51.415941715713309</v>
      </c>
      <c r="X62" s="11">
        <f t="shared" ref="X62" si="119">(U62-U61)*100/U61</f>
        <v>-54.263878938384181</v>
      </c>
      <c r="Y62" s="11">
        <f t="shared" ref="Y62" si="120">(V62-V61)*100/V61</f>
        <v>-51.863762872888167</v>
      </c>
      <c r="Z62" s="6">
        <f t="shared" ref="Z62" si="121">M62*100/D62</f>
        <v>4.3487663304686697</v>
      </c>
      <c r="AA62" s="11">
        <f t="shared" ref="AA62" si="122">(Z62-Z61)*100/Z61</f>
        <v>197.35433258940316</v>
      </c>
    </row>
    <row r="63" spans="1:27" ht="20.100000000000001" customHeight="1" x14ac:dyDescent="0.3">
      <c r="A63" s="12">
        <v>2023</v>
      </c>
      <c r="B63" s="13">
        <v>5484</v>
      </c>
      <c r="C63" s="13">
        <v>69687</v>
      </c>
      <c r="D63" s="13">
        <v>1762349</v>
      </c>
      <c r="E63" s="14">
        <f t="shared" ref="E63" si="123">(B63-B62)*100/B62</f>
        <v>3.8833112331881039</v>
      </c>
      <c r="F63" s="14">
        <f t="shared" ref="F63" si="124">(C63-C62)*100/C62</f>
        <v>1.0307933194154488</v>
      </c>
      <c r="G63" s="14">
        <f t="shared" ref="G63" si="125">(D63-D62)*100/D62</f>
        <v>-3.7579396263467535</v>
      </c>
      <c r="H63" s="13">
        <v>31112</v>
      </c>
      <c r="I63" s="13">
        <v>95089</v>
      </c>
      <c r="J63" s="13">
        <v>3522</v>
      </c>
      <c r="K63" s="13">
        <v>17788</v>
      </c>
      <c r="L63" s="13">
        <f t="shared" ref="L63" si="126">SUM(H63+J63)</f>
        <v>34634</v>
      </c>
      <c r="M63" s="13">
        <f t="shared" ref="M63" si="127">SUM(I63+K63)</f>
        <v>112877</v>
      </c>
      <c r="N63" s="14">
        <f t="shared" ref="N63" si="128">(H63-H62)*100/H62</f>
        <v>51.440809968847354</v>
      </c>
      <c r="O63" s="14">
        <f t="shared" ref="O63" si="129">(I63-I62)*100/I62</f>
        <v>33.316041836076607</v>
      </c>
      <c r="P63" s="14">
        <f t="shared" ref="P63" si="130">(J63-J62)*100/J62</f>
        <v>138.9416553595658</v>
      </c>
      <c r="Q63" s="14">
        <f t="shared" ref="Q63" si="131">(K63-K62)*100/K62</f>
        <v>114.13265920308174</v>
      </c>
      <c r="R63" s="14">
        <f t="shared" ref="R63" si="132">(L63-L62)*100/L62</f>
        <v>57.298573894086658</v>
      </c>
      <c r="S63" s="14">
        <f t="shared" ref="S63" si="133">(M63-M62)*100/M62</f>
        <v>41.746512124370547</v>
      </c>
      <c r="T63" s="15">
        <f t="shared" ref="T63" si="134">I63/H63</f>
        <v>3.0563448187194653</v>
      </c>
      <c r="U63" s="15">
        <f t="shared" ref="U63" si="135">K63/J63</f>
        <v>5.0505394662123795</v>
      </c>
      <c r="V63" s="15">
        <f t="shared" ref="V63" si="136">M63/L63</f>
        <v>3.2591384188947279</v>
      </c>
      <c r="W63" s="14">
        <f t="shared" ref="W63" si="137">(T63-T62)*100/T62</f>
        <v>-11.96821922472493</v>
      </c>
      <c r="X63" s="14">
        <f t="shared" ref="X63" si="138">(U63-U62)*100/U62</f>
        <v>-10.382867783832339</v>
      </c>
      <c r="Y63" s="14">
        <f t="shared" ref="Y63" si="139">(V63-V62)*100/V62</f>
        <v>-9.886969337807038</v>
      </c>
      <c r="Z63" s="15">
        <f t="shared" ref="Z63" si="140">M63*100/D63</f>
        <v>6.4049175276860595</v>
      </c>
      <c r="AA63" s="14">
        <f t="shared" ref="AA63" si="141">(Z63-Z62)*100/Z62</f>
        <v>47.281252681051662</v>
      </c>
    </row>
    <row r="64" spans="1:27" ht="20.100000000000001" customHeight="1" x14ac:dyDescent="0.3">
      <c r="A64" s="12">
        <v>2024</v>
      </c>
      <c r="B64" s="13">
        <v>6343</v>
      </c>
      <c r="C64" s="13">
        <v>73534</v>
      </c>
      <c r="D64" s="13">
        <v>1897195</v>
      </c>
      <c r="E64" s="14">
        <f t="shared" ref="E64" si="142">(B64-B63)*100/B63</f>
        <v>15.663749088256747</v>
      </c>
      <c r="F64" s="14">
        <f t="shared" ref="F64" si="143">(C64-C63)*100/C63</f>
        <v>5.5203983526339204</v>
      </c>
      <c r="G64" s="14">
        <f t="shared" ref="G64" si="144">(D64-D63)*100/D63</f>
        <v>7.6514924115484506</v>
      </c>
      <c r="H64" s="13">
        <v>29906</v>
      </c>
      <c r="I64" s="13">
        <v>93576</v>
      </c>
      <c r="J64" s="13">
        <v>4552</v>
      </c>
      <c r="K64" s="13">
        <v>20207</v>
      </c>
      <c r="L64" s="13">
        <f t="shared" ref="L64" si="145">SUM(H64+J64)</f>
        <v>34458</v>
      </c>
      <c r="M64" s="13">
        <f t="shared" ref="M64" si="146">SUM(I64+K64)</f>
        <v>113783</v>
      </c>
      <c r="N64" s="14">
        <f t="shared" ref="N64" si="147">(H64-H63)*100/H63</f>
        <v>-3.8763178194908718</v>
      </c>
      <c r="O64" s="14">
        <f t="shared" ref="O64" si="148">(I64-I63)*100/I63</f>
        <v>-1.5911409311276803</v>
      </c>
      <c r="P64" s="14">
        <f t="shared" ref="P64" si="149">(J64-J63)*100/J63</f>
        <v>29.244747302668937</v>
      </c>
      <c r="Q64" s="14">
        <f t="shared" ref="Q64" si="150">(K64-K63)*100/K63</f>
        <v>13.59905554306274</v>
      </c>
      <c r="R64" s="14">
        <f t="shared" ref="R64" si="151">(L64-L63)*100/L63</f>
        <v>-0.50817116128659701</v>
      </c>
      <c r="S64" s="14">
        <f t="shared" ref="S64" si="152">(M64-M63)*100/M63</f>
        <v>0.80264358549571657</v>
      </c>
      <c r="T64" s="15">
        <f t="shared" ref="T64" si="153">I64/H64</f>
        <v>3.1290042132013642</v>
      </c>
      <c r="U64" s="15">
        <f t="shared" ref="U64" si="154">K64/J64</f>
        <v>4.4391476274165198</v>
      </c>
      <c r="V64" s="15">
        <f t="shared" ref="V64" si="155">M64/L64</f>
        <v>3.3020778919264031</v>
      </c>
      <c r="W64" s="14">
        <f t="shared" ref="W64" si="156">(T64-T63)*100/T63</f>
        <v>2.3773297448925113</v>
      </c>
      <c r="X64" s="14">
        <f t="shared" ref="X64" si="157">(U64-U63)*100/U63</f>
        <v>-12.105475917691802</v>
      </c>
      <c r="Y64" s="14">
        <f t="shared" ref="Y64" si="158">(V64-V63)*100/V63</f>
        <v>1.3175099524075229</v>
      </c>
      <c r="Z64" s="15">
        <f t="shared" ref="Z64" si="159">M64*100/D64</f>
        <v>5.9974330524801092</v>
      </c>
      <c r="AA64" s="14">
        <f t="shared" ref="AA64" si="160">(Z64-Z63)*100/Z63</f>
        <v>-6.3620565517752192</v>
      </c>
    </row>
    <row r="65" spans="1:27" ht="25.5" customHeight="1" x14ac:dyDescent="0.3">
      <c r="A65" s="41" t="s">
        <v>24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</row>
    <row r="66" spans="1:27" ht="28.95" customHeight="1" x14ac:dyDescent="0.3">
      <c r="A66" s="44" t="s">
        <v>28</v>
      </c>
      <c r="B66" s="47" t="s">
        <v>1</v>
      </c>
      <c r="C66" s="48"/>
      <c r="D66" s="48"/>
      <c r="E66" s="48"/>
      <c r="F66" s="48"/>
      <c r="G66" s="49"/>
      <c r="H66" s="50" t="s">
        <v>2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53" t="s">
        <v>3</v>
      </c>
      <c r="U66" s="51"/>
      <c r="V66" s="51"/>
      <c r="W66" s="51"/>
      <c r="X66" s="51"/>
      <c r="Y66" s="52"/>
      <c r="Z66" s="54" t="s">
        <v>4</v>
      </c>
      <c r="AA66" s="55"/>
    </row>
    <row r="67" spans="1:27" ht="21.6" customHeight="1" x14ac:dyDescent="0.3">
      <c r="A67" s="45"/>
      <c r="B67" s="29"/>
      <c r="C67" s="29"/>
      <c r="D67" s="29"/>
      <c r="E67" s="29"/>
      <c r="F67" s="29"/>
      <c r="G67" s="30"/>
      <c r="H67" s="27" t="s">
        <v>5</v>
      </c>
      <c r="I67" s="28"/>
      <c r="J67" s="27" t="s">
        <v>6</v>
      </c>
      <c r="K67" s="28"/>
      <c r="L67" s="27" t="s">
        <v>7</v>
      </c>
      <c r="M67" s="28"/>
      <c r="N67" s="31" t="s">
        <v>8</v>
      </c>
      <c r="O67" s="32"/>
      <c r="P67" s="32"/>
      <c r="Q67" s="32"/>
      <c r="R67" s="32"/>
      <c r="S67" s="33"/>
      <c r="T67" s="27" t="s">
        <v>9</v>
      </c>
      <c r="U67" s="34"/>
      <c r="V67" s="28"/>
      <c r="W67" s="35" t="s">
        <v>8</v>
      </c>
      <c r="X67" s="36"/>
      <c r="Y67" s="37"/>
      <c r="Z67" s="29"/>
      <c r="AA67" s="56"/>
    </row>
    <row r="68" spans="1:27" ht="16.5" customHeight="1" x14ac:dyDescent="0.3">
      <c r="A68" s="45"/>
      <c r="B68" s="57" t="s">
        <v>10</v>
      </c>
      <c r="C68" s="57" t="s">
        <v>11</v>
      </c>
      <c r="D68" s="59" t="s">
        <v>14</v>
      </c>
      <c r="E68" s="60" t="s">
        <v>8</v>
      </c>
      <c r="F68" s="61"/>
      <c r="G68" s="62"/>
      <c r="H68" s="29"/>
      <c r="I68" s="30"/>
      <c r="J68" s="29"/>
      <c r="K68" s="30"/>
      <c r="L68" s="29"/>
      <c r="M68" s="30"/>
      <c r="N68" s="63" t="s">
        <v>5</v>
      </c>
      <c r="O68" s="33"/>
      <c r="P68" s="63" t="s">
        <v>6</v>
      </c>
      <c r="Q68" s="33"/>
      <c r="R68" s="63" t="s">
        <v>7</v>
      </c>
      <c r="S68" s="33"/>
      <c r="T68" s="29"/>
      <c r="U68" s="29"/>
      <c r="V68" s="30"/>
      <c r="W68" s="38"/>
      <c r="X68" s="39"/>
      <c r="Y68" s="40"/>
      <c r="Z68" s="57" t="s">
        <v>12</v>
      </c>
      <c r="AA68" s="64" t="s">
        <v>13</v>
      </c>
    </row>
    <row r="69" spans="1:27" x14ac:dyDescent="0.3">
      <c r="A69" s="46"/>
      <c r="B69" s="58"/>
      <c r="C69" s="58"/>
      <c r="D69" s="58"/>
      <c r="E69" s="20" t="s">
        <v>26</v>
      </c>
      <c r="F69" s="20" t="s">
        <v>11</v>
      </c>
      <c r="G69" s="20" t="s">
        <v>14</v>
      </c>
      <c r="H69" s="21" t="s">
        <v>15</v>
      </c>
      <c r="I69" s="21" t="s">
        <v>16</v>
      </c>
      <c r="J69" s="21" t="s">
        <v>15</v>
      </c>
      <c r="K69" s="21" t="s">
        <v>16</v>
      </c>
      <c r="L69" s="21" t="s">
        <v>15</v>
      </c>
      <c r="M69" s="21" t="s">
        <v>16</v>
      </c>
      <c r="N69" s="22" t="s">
        <v>17</v>
      </c>
      <c r="O69" s="22" t="s">
        <v>18</v>
      </c>
      <c r="P69" s="22" t="s">
        <v>17</v>
      </c>
      <c r="Q69" s="22" t="s">
        <v>18</v>
      </c>
      <c r="R69" s="22" t="s">
        <v>17</v>
      </c>
      <c r="S69" s="22" t="s">
        <v>18</v>
      </c>
      <c r="T69" s="23" t="s">
        <v>19</v>
      </c>
      <c r="U69" s="23" t="s">
        <v>20</v>
      </c>
      <c r="V69" s="23" t="s">
        <v>21</v>
      </c>
      <c r="W69" s="24" t="s">
        <v>19</v>
      </c>
      <c r="X69" s="24" t="s">
        <v>20</v>
      </c>
      <c r="Y69" s="24" t="s">
        <v>21</v>
      </c>
      <c r="Z69" s="58"/>
      <c r="AA69" s="65"/>
    </row>
    <row r="70" spans="1:27" ht="20.100000000000001" customHeight="1" x14ac:dyDescent="0.3">
      <c r="A70" s="3">
        <v>2000</v>
      </c>
      <c r="B70" s="4">
        <f>SUM(B10+B40)</f>
        <v>1634</v>
      </c>
      <c r="C70" s="4">
        <f t="shared" ref="C70:D70" si="161">SUM(C10+C40)</f>
        <v>58055</v>
      </c>
      <c r="D70" s="4">
        <f t="shared" si="161"/>
        <v>1796263</v>
      </c>
      <c r="E70" s="5"/>
      <c r="F70" s="5"/>
      <c r="G70" s="5"/>
      <c r="H70" s="4">
        <f t="shared" ref="H70:K70" si="162">SUM(H10+H40)</f>
        <v>57221</v>
      </c>
      <c r="I70" s="4">
        <f t="shared" si="162"/>
        <v>171845</v>
      </c>
      <c r="J70" s="4">
        <f t="shared" si="162"/>
        <v>8907</v>
      </c>
      <c r="K70" s="4">
        <f t="shared" si="162"/>
        <v>29058</v>
      </c>
      <c r="L70" s="4">
        <f>SUM(H70+J70)</f>
        <v>66128</v>
      </c>
      <c r="M70" s="4">
        <f>SUM(I70+K70)</f>
        <v>200903</v>
      </c>
      <c r="N70" s="5"/>
      <c r="O70" s="5"/>
      <c r="P70" s="5"/>
      <c r="Q70" s="5"/>
      <c r="R70" s="5"/>
      <c r="S70" s="5"/>
      <c r="T70" s="6">
        <f t="shared" ref="T70" si="163">I70/H70</f>
        <v>3.0031806504604952</v>
      </c>
      <c r="U70" s="6">
        <f t="shared" ref="U70" si="164">K70/J70</f>
        <v>3.2623779050185249</v>
      </c>
      <c r="V70" s="6">
        <f t="shared" ref="V70" si="165">M70/L70</f>
        <v>3.0380927897411083</v>
      </c>
      <c r="W70" s="5"/>
      <c r="X70" s="5"/>
      <c r="Y70" s="5"/>
      <c r="Z70" s="6">
        <f>M70*100/D70</f>
        <v>11.184498038427558</v>
      </c>
      <c r="AA70" s="5"/>
    </row>
    <row r="71" spans="1:27" ht="20.100000000000001" customHeight="1" x14ac:dyDescent="0.3">
      <c r="A71" s="3">
        <v>2001</v>
      </c>
      <c r="B71" s="4">
        <f t="shared" ref="B71:D71" si="166">SUM(B11+B41)</f>
        <v>1831</v>
      </c>
      <c r="C71" s="4">
        <f t="shared" si="166"/>
        <v>63282</v>
      </c>
      <c r="D71" s="4">
        <f t="shared" si="166"/>
        <v>1958575</v>
      </c>
      <c r="E71" s="11">
        <f>(B71-B70)*100/B70</f>
        <v>12.056303549571604</v>
      </c>
      <c r="F71" s="11">
        <f t="shared" ref="F71:F91" si="167">(C71-C70)*100/C70</f>
        <v>9.0035311342692275</v>
      </c>
      <c r="G71" s="11">
        <f t="shared" ref="G71:G91" si="168">(D71-D70)*100/D70</f>
        <v>9.0360932669659171</v>
      </c>
      <c r="H71" s="4">
        <f t="shared" ref="H71:K71" si="169">SUM(H11+H41)</f>
        <v>56605</v>
      </c>
      <c r="I71" s="4">
        <f t="shared" si="169"/>
        <v>183741</v>
      </c>
      <c r="J71" s="4">
        <f t="shared" si="169"/>
        <v>10215</v>
      </c>
      <c r="K71" s="4">
        <f t="shared" si="169"/>
        <v>35489</v>
      </c>
      <c r="L71" s="4">
        <f t="shared" ref="L71:L91" si="170">SUM(H71+J71)</f>
        <v>66820</v>
      </c>
      <c r="M71" s="4">
        <f t="shared" ref="M71:M91" si="171">SUM(I71+K71)</f>
        <v>219230</v>
      </c>
      <c r="N71" s="11">
        <f>(H71-H70)*100/H70</f>
        <v>-1.0765278481676308</v>
      </c>
      <c r="O71" s="11">
        <f t="shared" ref="O71" si="172">(I71-I70)*100/I70</f>
        <v>6.9225173848526289</v>
      </c>
      <c r="P71" s="11">
        <f t="shared" ref="P71" si="173">(J71-J70)*100/J70</f>
        <v>14.68507915122937</v>
      </c>
      <c r="Q71" s="11">
        <f t="shared" ref="Q71" si="174">(K71-K70)*100/K70</f>
        <v>22.131598871223073</v>
      </c>
      <c r="R71" s="11">
        <f t="shared" ref="R71" si="175">(L71-L70)*100/L70</f>
        <v>1.0464553593031696</v>
      </c>
      <c r="S71" s="11">
        <f t="shared" ref="S71" si="176">(M71-M70)*100/M70</f>
        <v>9.12231275789809</v>
      </c>
      <c r="T71" s="6">
        <f t="shared" ref="T71:T91" si="177">I71/H71</f>
        <v>3.2460206695521596</v>
      </c>
      <c r="U71" s="6">
        <f t="shared" ref="U71:U91" si="178">K71/J71</f>
        <v>3.4742046010768477</v>
      </c>
      <c r="V71" s="6">
        <f t="shared" ref="V71:V91" si="179">M71/L71</f>
        <v>3.2809039209817419</v>
      </c>
      <c r="W71" s="11">
        <f>(T71-T70)*100/T70</f>
        <v>8.0860942898799095</v>
      </c>
      <c r="X71" s="11">
        <f t="shared" ref="X71:X91" si="180">(U71-U70)*100/U70</f>
        <v>6.493015285950448</v>
      </c>
      <c r="Y71" s="11">
        <f t="shared" ref="Y71:Y91" si="181">(V71-V70)*100/V70</f>
        <v>7.9922223593876733</v>
      </c>
      <c r="Z71" s="6">
        <f t="shared" ref="Z71:Z91" si="182">M71*100/D71</f>
        <v>11.193342098209158</v>
      </c>
      <c r="AA71" s="11">
        <f>(Z71-Z70)*100/Z70</f>
        <v>7.9074266464294218E-2</v>
      </c>
    </row>
    <row r="72" spans="1:27" ht="20.100000000000001" customHeight="1" x14ac:dyDescent="0.3">
      <c r="A72" s="3">
        <v>2002</v>
      </c>
      <c r="B72" s="4">
        <f t="shared" ref="B72:D72" si="183">SUM(B12+B42)</f>
        <v>2068</v>
      </c>
      <c r="C72" s="4">
        <f t="shared" si="183"/>
        <v>63130</v>
      </c>
      <c r="D72" s="4">
        <f t="shared" si="183"/>
        <v>1426004</v>
      </c>
      <c r="E72" s="11">
        <f t="shared" ref="E72:E91" si="184">(B72-B71)*100/B71</f>
        <v>12.943746586564719</v>
      </c>
      <c r="F72" s="11">
        <f t="shared" si="167"/>
        <v>-0.24019468411238584</v>
      </c>
      <c r="G72" s="11">
        <f t="shared" si="168"/>
        <v>-27.19175931480796</v>
      </c>
      <c r="H72" s="4">
        <f t="shared" ref="H72:K72" si="185">SUM(H12+H42)</f>
        <v>54145</v>
      </c>
      <c r="I72" s="4">
        <f t="shared" si="185"/>
        <v>167842</v>
      </c>
      <c r="J72" s="4">
        <f t="shared" si="185"/>
        <v>8739</v>
      </c>
      <c r="K72" s="4">
        <f t="shared" si="185"/>
        <v>33178</v>
      </c>
      <c r="L72" s="4">
        <f t="shared" si="170"/>
        <v>62884</v>
      </c>
      <c r="M72" s="4">
        <f t="shared" si="171"/>
        <v>201020</v>
      </c>
      <c r="N72" s="11">
        <f>(H72-H71)*100/H71</f>
        <v>-4.3459058387068277</v>
      </c>
      <c r="O72" s="11">
        <f>(I72-I71)*100/I71</f>
        <v>-8.6529408243124841</v>
      </c>
      <c r="P72" s="11">
        <f>(J72-J71)*100/J71</f>
        <v>-14.449339207048459</v>
      </c>
      <c r="Q72" s="11">
        <f>(K72-K71)*100/K71</f>
        <v>-6.511876919608893</v>
      </c>
      <c r="R72" s="11">
        <f>(L72-L71)*100/L71</f>
        <v>-5.8904519604908714</v>
      </c>
      <c r="S72" s="11">
        <f>(M72-M71)*100/M71</f>
        <v>-8.3063449345436293</v>
      </c>
      <c r="T72" s="6">
        <f t="shared" si="177"/>
        <v>3.0998614830547604</v>
      </c>
      <c r="U72" s="6">
        <f t="shared" si="178"/>
        <v>3.7965442270282641</v>
      </c>
      <c r="V72" s="6">
        <f t="shared" si="179"/>
        <v>3.196679600534317</v>
      </c>
      <c r="W72" s="11">
        <f t="shared" ref="W72:W91" si="186">(T72-T71)*100/T71</f>
        <v>-4.5027189095984479</v>
      </c>
      <c r="X72" s="11">
        <f t="shared" si="180"/>
        <v>9.2780841361935202</v>
      </c>
      <c r="Y72" s="11">
        <f t="shared" si="181"/>
        <v>-2.5671071898448807</v>
      </c>
      <c r="Z72" s="6">
        <f t="shared" si="182"/>
        <v>14.096734651515703</v>
      </c>
      <c r="AA72" s="11">
        <f t="shared" ref="AA72:AA91" si="187">(Z72-Z71)*100/Z71</f>
        <v>25.938567121709472</v>
      </c>
    </row>
    <row r="73" spans="1:27" ht="20.100000000000001" customHeight="1" x14ac:dyDescent="0.3">
      <c r="A73" s="3">
        <v>2003</v>
      </c>
      <c r="B73" s="4">
        <f t="shared" ref="B73:D73" si="188">SUM(B13+B43)</f>
        <v>2316</v>
      </c>
      <c r="C73" s="4">
        <f t="shared" si="188"/>
        <v>66673</v>
      </c>
      <c r="D73" s="4">
        <f t="shared" si="188"/>
        <v>1508544</v>
      </c>
      <c r="E73" s="11">
        <f t="shared" si="184"/>
        <v>11.992263056092844</v>
      </c>
      <c r="F73" s="11">
        <f t="shared" si="167"/>
        <v>5.6122287343576742</v>
      </c>
      <c r="G73" s="11">
        <f t="shared" si="168"/>
        <v>5.7882025576365841</v>
      </c>
      <c r="H73" s="4">
        <f t="shared" ref="H73:K73" si="189">SUM(H13+H43)</f>
        <v>59692</v>
      </c>
      <c r="I73" s="4">
        <f t="shared" si="189"/>
        <v>178054</v>
      </c>
      <c r="J73" s="4">
        <f t="shared" si="189"/>
        <v>8942</v>
      </c>
      <c r="K73" s="4">
        <f t="shared" si="189"/>
        <v>35115</v>
      </c>
      <c r="L73" s="4">
        <f t="shared" si="170"/>
        <v>68634</v>
      </c>
      <c r="M73" s="4">
        <f t="shared" si="171"/>
        <v>213169</v>
      </c>
      <c r="N73" s="11">
        <f t="shared" ref="N73:N91" si="190">(H73-H72)*100/H72</f>
        <v>10.244713269923354</v>
      </c>
      <c r="O73" s="11">
        <f t="shared" ref="O73:O91" si="191">(I73-I72)*100/I72</f>
        <v>6.0842935618021707</v>
      </c>
      <c r="P73" s="11">
        <f t="shared" ref="P73:P91" si="192">(J73-J72)*100/J72</f>
        <v>2.3229202425906856</v>
      </c>
      <c r="Q73" s="11">
        <f t="shared" ref="Q73:Q91" si="193">(K73-K72)*100/K72</f>
        <v>5.8382060401470852</v>
      </c>
      <c r="R73" s="11">
        <f t="shared" ref="R73:R91" si="194">(L73-L72)*100/L72</f>
        <v>9.1438203676610907</v>
      </c>
      <c r="S73" s="11">
        <f t="shared" ref="S73:S91" si="195">(M73-M72)*100/M72</f>
        <v>6.0436772460451698</v>
      </c>
      <c r="T73" s="6">
        <f t="shared" si="177"/>
        <v>2.9828787777256585</v>
      </c>
      <c r="U73" s="6">
        <f t="shared" si="178"/>
        <v>3.9269738313576381</v>
      </c>
      <c r="V73" s="6">
        <f t="shared" si="179"/>
        <v>3.1058804674068248</v>
      </c>
      <c r="W73" s="11">
        <f t="shared" si="186"/>
        <v>-3.773804280242266</v>
      </c>
      <c r="X73" s="11">
        <f t="shared" si="180"/>
        <v>3.4354822841473247</v>
      </c>
      <c r="Y73" s="11">
        <f t="shared" si="181"/>
        <v>-2.84042020077068</v>
      </c>
      <c r="Z73" s="6">
        <f t="shared" si="182"/>
        <v>14.130777756565271</v>
      </c>
      <c r="AA73" s="11">
        <f t="shared" si="187"/>
        <v>0.24149638828526426</v>
      </c>
    </row>
    <row r="74" spans="1:27" ht="20.100000000000001" customHeight="1" x14ac:dyDescent="0.3">
      <c r="A74" s="3">
        <v>2004</v>
      </c>
      <c r="B74" s="4">
        <f t="shared" ref="B74:D74" si="196">SUM(B14+B44)</f>
        <v>2525</v>
      </c>
      <c r="C74" s="4">
        <f t="shared" si="196"/>
        <v>69807</v>
      </c>
      <c r="D74" s="4">
        <f t="shared" si="196"/>
        <v>1561149</v>
      </c>
      <c r="E74" s="11">
        <f t="shared" si="184"/>
        <v>9.024179620034543</v>
      </c>
      <c r="F74" s="11">
        <f t="shared" si="167"/>
        <v>4.7005534474224948</v>
      </c>
      <c r="G74" s="11">
        <f t="shared" si="168"/>
        <v>3.4871372661321116</v>
      </c>
      <c r="H74" s="4">
        <f t="shared" ref="H74:K74" si="197">SUM(H14+H44)</f>
        <v>60044</v>
      </c>
      <c r="I74" s="4">
        <f t="shared" si="197"/>
        <v>194540</v>
      </c>
      <c r="J74" s="4">
        <f t="shared" si="197"/>
        <v>8712</v>
      </c>
      <c r="K74" s="4">
        <f t="shared" si="197"/>
        <v>32948</v>
      </c>
      <c r="L74" s="4">
        <f t="shared" si="170"/>
        <v>68756</v>
      </c>
      <c r="M74" s="4">
        <f t="shared" si="171"/>
        <v>227488</v>
      </c>
      <c r="N74" s="11">
        <f t="shared" si="190"/>
        <v>0.58969376130804796</v>
      </c>
      <c r="O74" s="11">
        <f t="shared" si="191"/>
        <v>9.2589888460804026</v>
      </c>
      <c r="P74" s="11">
        <f t="shared" si="192"/>
        <v>-2.5721315142026393</v>
      </c>
      <c r="Q74" s="11">
        <f t="shared" si="193"/>
        <v>-6.1711519293749113</v>
      </c>
      <c r="R74" s="11">
        <f t="shared" si="194"/>
        <v>0.17775446571670017</v>
      </c>
      <c r="S74" s="11">
        <f t="shared" si="195"/>
        <v>6.7172055974367755</v>
      </c>
      <c r="T74" s="6">
        <f t="shared" si="177"/>
        <v>3.2399573645992938</v>
      </c>
      <c r="U74" s="6">
        <f t="shared" si="178"/>
        <v>3.7819100091827367</v>
      </c>
      <c r="V74" s="6">
        <f t="shared" si="179"/>
        <v>3.3086276106812496</v>
      </c>
      <c r="W74" s="11">
        <f t="shared" si="186"/>
        <v>8.618472490177723</v>
      </c>
      <c r="X74" s="11">
        <f t="shared" si="180"/>
        <v>-3.6940358760870531</v>
      </c>
      <c r="Y74" s="11">
        <f t="shared" si="181"/>
        <v>6.5278475911116862</v>
      </c>
      <c r="Z74" s="6">
        <f t="shared" si="182"/>
        <v>14.571831388291573</v>
      </c>
      <c r="AA74" s="11">
        <f t="shared" si="187"/>
        <v>3.1212268660964866</v>
      </c>
    </row>
    <row r="75" spans="1:27" ht="20.100000000000001" customHeight="1" x14ac:dyDescent="0.3">
      <c r="A75" s="3">
        <v>2005</v>
      </c>
      <c r="B75" s="4">
        <f t="shared" ref="B75:D75" si="198">SUM(B15+B45)</f>
        <v>2713</v>
      </c>
      <c r="C75" s="4">
        <f t="shared" si="198"/>
        <v>72902</v>
      </c>
      <c r="D75" s="4">
        <f t="shared" si="198"/>
        <v>1669758</v>
      </c>
      <c r="E75" s="11">
        <f t="shared" si="184"/>
        <v>7.4455445544554459</v>
      </c>
      <c r="F75" s="11">
        <f t="shared" si="167"/>
        <v>4.4336527855372667</v>
      </c>
      <c r="G75" s="11">
        <f t="shared" si="168"/>
        <v>6.9569912929515372</v>
      </c>
      <c r="H75" s="4">
        <f t="shared" ref="H75:K75" si="199">SUM(H15+H45)</f>
        <v>62021</v>
      </c>
      <c r="I75" s="4">
        <f t="shared" si="199"/>
        <v>196485</v>
      </c>
      <c r="J75" s="4">
        <f t="shared" si="199"/>
        <v>10003</v>
      </c>
      <c r="K75" s="4">
        <f t="shared" si="199"/>
        <v>31892</v>
      </c>
      <c r="L75" s="4">
        <f t="shared" si="170"/>
        <v>72024</v>
      </c>
      <c r="M75" s="4">
        <f t="shared" si="171"/>
        <v>228377</v>
      </c>
      <c r="N75" s="11">
        <f t="shared" si="190"/>
        <v>3.2925854373459464</v>
      </c>
      <c r="O75" s="11">
        <f t="shared" si="191"/>
        <v>0.99979438675850729</v>
      </c>
      <c r="P75" s="11">
        <f t="shared" si="192"/>
        <v>14.818640955004591</v>
      </c>
      <c r="Q75" s="11">
        <f t="shared" si="193"/>
        <v>-3.2050503824207843</v>
      </c>
      <c r="R75" s="11">
        <f t="shared" si="194"/>
        <v>4.7530397347140614</v>
      </c>
      <c r="S75" s="11">
        <f t="shared" si="195"/>
        <v>0.3907898438598959</v>
      </c>
      <c r="T75" s="6">
        <f t="shared" si="177"/>
        <v>3.1680398574676318</v>
      </c>
      <c r="U75" s="6">
        <f t="shared" si="178"/>
        <v>3.1882435269419176</v>
      </c>
      <c r="V75" s="6">
        <f t="shared" si="179"/>
        <v>3.170845829168055</v>
      </c>
      <c r="W75" s="11">
        <f t="shared" si="186"/>
        <v>-2.2197053553066275</v>
      </c>
      <c r="X75" s="11">
        <f t="shared" si="180"/>
        <v>-15.697530633974795</v>
      </c>
      <c r="Y75" s="11">
        <f t="shared" si="181"/>
        <v>-4.1643181924854078</v>
      </c>
      <c r="Z75" s="6">
        <f t="shared" si="182"/>
        <v>13.677251434040143</v>
      </c>
      <c r="AA75" s="11">
        <f t="shared" si="187"/>
        <v>-6.1391044846306873</v>
      </c>
    </row>
    <row r="76" spans="1:27" ht="20.100000000000001" customHeight="1" x14ac:dyDescent="0.3">
      <c r="A76" s="3">
        <v>2006</v>
      </c>
      <c r="B76" s="4">
        <f t="shared" ref="B76:D76" si="200">SUM(B16+B46)</f>
        <v>2950</v>
      </c>
      <c r="C76" s="4">
        <f t="shared" si="200"/>
        <v>76998</v>
      </c>
      <c r="D76" s="4">
        <f t="shared" si="200"/>
        <v>1751280</v>
      </c>
      <c r="E76" s="11">
        <f t="shared" si="184"/>
        <v>8.735716918540362</v>
      </c>
      <c r="F76" s="11">
        <f t="shared" si="167"/>
        <v>5.6185015500260622</v>
      </c>
      <c r="G76" s="11">
        <f t="shared" si="168"/>
        <v>4.8822643760353293</v>
      </c>
      <c r="H76" s="4">
        <f t="shared" ref="H76:K76" si="201">SUM(H16+H46)</f>
        <v>60847</v>
      </c>
      <c r="I76" s="4">
        <f t="shared" si="201"/>
        <v>183059</v>
      </c>
      <c r="J76" s="4">
        <f t="shared" si="201"/>
        <v>8725</v>
      </c>
      <c r="K76" s="4">
        <f t="shared" si="201"/>
        <v>28471</v>
      </c>
      <c r="L76" s="4">
        <f t="shared" si="170"/>
        <v>69572</v>
      </c>
      <c r="M76" s="4">
        <f t="shared" si="171"/>
        <v>211530</v>
      </c>
      <c r="N76" s="11">
        <f t="shared" si="190"/>
        <v>-1.8929072410957579</v>
      </c>
      <c r="O76" s="11">
        <f t="shared" si="191"/>
        <v>-6.833091584599333</v>
      </c>
      <c r="P76" s="11">
        <f t="shared" si="192"/>
        <v>-12.776167149855043</v>
      </c>
      <c r="Q76" s="11">
        <f t="shared" si="193"/>
        <v>-10.726828044650697</v>
      </c>
      <c r="R76" s="11">
        <f t="shared" si="194"/>
        <v>-3.4044207486393425</v>
      </c>
      <c r="S76" s="11">
        <f t="shared" si="195"/>
        <v>-7.3768374223323718</v>
      </c>
      <c r="T76" s="6">
        <f t="shared" si="177"/>
        <v>3.0085131559485268</v>
      </c>
      <c r="U76" s="6">
        <f t="shared" si="178"/>
        <v>3.2631518624641833</v>
      </c>
      <c r="V76" s="6">
        <f t="shared" si="179"/>
        <v>3.0404473063876272</v>
      </c>
      <c r="W76" s="11">
        <f t="shared" si="186"/>
        <v>-5.0355017201905579</v>
      </c>
      <c r="X76" s="11">
        <f t="shared" si="180"/>
        <v>2.3495173718463063</v>
      </c>
      <c r="Y76" s="11">
        <f t="shared" si="181"/>
        <v>-4.1124207799986578</v>
      </c>
      <c r="Z76" s="6">
        <f t="shared" si="182"/>
        <v>12.078593942716184</v>
      </c>
      <c r="AA76" s="11">
        <f t="shared" si="187"/>
        <v>-11.688441197660495</v>
      </c>
    </row>
    <row r="77" spans="1:27" ht="20.100000000000001" customHeight="1" x14ac:dyDescent="0.3">
      <c r="A77" s="3">
        <v>2007</v>
      </c>
      <c r="B77" s="4">
        <f t="shared" ref="B77:D77" si="202">SUM(B17+B47)</f>
        <v>3176</v>
      </c>
      <c r="C77" s="4">
        <f t="shared" si="202"/>
        <v>79924</v>
      </c>
      <c r="D77" s="4">
        <f t="shared" si="202"/>
        <v>1825193</v>
      </c>
      <c r="E77" s="11">
        <f t="shared" si="184"/>
        <v>7.6610169491525424</v>
      </c>
      <c r="F77" s="11">
        <f t="shared" si="167"/>
        <v>3.8000987038624379</v>
      </c>
      <c r="G77" s="11">
        <f t="shared" si="168"/>
        <v>4.2205129962084875</v>
      </c>
      <c r="H77" s="4">
        <f t="shared" ref="H77:K77" si="203">SUM(H17+H47)</f>
        <v>63965</v>
      </c>
      <c r="I77" s="4">
        <f t="shared" si="203"/>
        <v>188313</v>
      </c>
      <c r="J77" s="4">
        <f t="shared" si="203"/>
        <v>10067</v>
      </c>
      <c r="K77" s="4">
        <f t="shared" si="203"/>
        <v>31401</v>
      </c>
      <c r="L77" s="4">
        <f t="shared" si="170"/>
        <v>74032</v>
      </c>
      <c r="M77" s="4">
        <f t="shared" si="171"/>
        <v>219714</v>
      </c>
      <c r="N77" s="11">
        <f t="shared" si="190"/>
        <v>5.1243282331092743</v>
      </c>
      <c r="O77" s="11">
        <f t="shared" si="191"/>
        <v>2.870112914415571</v>
      </c>
      <c r="P77" s="11">
        <f t="shared" si="192"/>
        <v>15.381088825214899</v>
      </c>
      <c r="Q77" s="11">
        <f t="shared" si="193"/>
        <v>10.291173474763795</v>
      </c>
      <c r="R77" s="11">
        <f t="shared" si="194"/>
        <v>6.4106249640660034</v>
      </c>
      <c r="S77" s="11">
        <f t="shared" si="195"/>
        <v>3.8689547581903274</v>
      </c>
      <c r="T77" s="6">
        <f t="shared" si="177"/>
        <v>2.9440006253419839</v>
      </c>
      <c r="U77" s="6">
        <f t="shared" si="178"/>
        <v>3.1192013509486443</v>
      </c>
      <c r="V77" s="6">
        <f t="shared" si="179"/>
        <v>2.9678247244434841</v>
      </c>
      <c r="W77" s="11">
        <f t="shared" si="186"/>
        <v>-2.1443326740648159</v>
      </c>
      <c r="X77" s="11">
        <f t="shared" si="180"/>
        <v>-4.4113947981211696</v>
      </c>
      <c r="Y77" s="11">
        <f t="shared" si="181"/>
        <v>-2.3885492700883661</v>
      </c>
      <c r="Z77" s="6">
        <f t="shared" si="182"/>
        <v>12.037850243782438</v>
      </c>
      <c r="AA77" s="11">
        <f t="shared" si="187"/>
        <v>-0.33732153864080677</v>
      </c>
    </row>
    <row r="78" spans="1:27" ht="20.100000000000001" customHeight="1" x14ac:dyDescent="0.3">
      <c r="A78" s="3">
        <v>2008</v>
      </c>
      <c r="B78" s="4">
        <f t="shared" ref="B78:D78" si="204">SUM(B18+B48)</f>
        <v>3362</v>
      </c>
      <c r="C78" s="4">
        <f t="shared" si="204"/>
        <v>82627</v>
      </c>
      <c r="D78" s="4">
        <f t="shared" si="204"/>
        <v>1889640</v>
      </c>
      <c r="E78" s="11">
        <f t="shared" si="184"/>
        <v>5.8564231738035266</v>
      </c>
      <c r="F78" s="11">
        <f t="shared" si="167"/>
        <v>3.3819628647214852</v>
      </c>
      <c r="G78" s="11">
        <f t="shared" si="168"/>
        <v>3.5309690536836378</v>
      </c>
      <c r="H78" s="4">
        <f t="shared" ref="H78:K78" si="205">SUM(H18+H48)</f>
        <v>60253</v>
      </c>
      <c r="I78" s="4">
        <f t="shared" si="205"/>
        <v>171960</v>
      </c>
      <c r="J78" s="4">
        <f t="shared" si="205"/>
        <v>10404</v>
      </c>
      <c r="K78" s="4">
        <f t="shared" si="205"/>
        <v>33910</v>
      </c>
      <c r="L78" s="4">
        <f t="shared" si="170"/>
        <v>70657</v>
      </c>
      <c r="M78" s="4">
        <f t="shared" si="171"/>
        <v>205870</v>
      </c>
      <c r="N78" s="11">
        <f t="shared" si="190"/>
        <v>-5.8031736105682796</v>
      </c>
      <c r="O78" s="11">
        <f t="shared" si="191"/>
        <v>-8.6839464083732931</v>
      </c>
      <c r="P78" s="11">
        <f t="shared" si="192"/>
        <v>3.3475712724744215</v>
      </c>
      <c r="Q78" s="11">
        <f t="shared" si="193"/>
        <v>7.9901913951784973</v>
      </c>
      <c r="R78" s="11">
        <f t="shared" si="194"/>
        <v>-4.558839420791009</v>
      </c>
      <c r="S78" s="11">
        <f t="shared" si="195"/>
        <v>-6.3009184667340268</v>
      </c>
      <c r="T78" s="6">
        <f t="shared" si="177"/>
        <v>2.8539657776376282</v>
      </c>
      <c r="U78" s="6">
        <f t="shared" si="178"/>
        <v>3.2593233371780084</v>
      </c>
      <c r="V78" s="6">
        <f t="shared" si="179"/>
        <v>2.9136532827603774</v>
      </c>
      <c r="W78" s="11">
        <f t="shared" si="186"/>
        <v>-3.0582482533914903</v>
      </c>
      <c r="X78" s="11">
        <f t="shared" si="180"/>
        <v>4.4922392133085207</v>
      </c>
      <c r="Y78" s="11">
        <f t="shared" si="181"/>
        <v>-1.8252911378809529</v>
      </c>
      <c r="Z78" s="6">
        <f t="shared" si="182"/>
        <v>10.894667767405432</v>
      </c>
      <c r="AA78" s="11">
        <f t="shared" si="187"/>
        <v>-9.4965666894507308</v>
      </c>
    </row>
    <row r="79" spans="1:27" ht="20.100000000000001" customHeight="1" x14ac:dyDescent="0.3">
      <c r="A79" s="3">
        <v>2009</v>
      </c>
      <c r="B79" s="4">
        <f t="shared" ref="B79:D79" si="206">SUM(B19+B49)</f>
        <v>3685</v>
      </c>
      <c r="C79" s="4">
        <f t="shared" si="206"/>
        <v>85549</v>
      </c>
      <c r="D79" s="4">
        <f t="shared" si="206"/>
        <v>1971292</v>
      </c>
      <c r="E79" s="11">
        <f t="shared" si="184"/>
        <v>9.6073765615704936</v>
      </c>
      <c r="F79" s="11">
        <f t="shared" si="167"/>
        <v>3.536374308640033</v>
      </c>
      <c r="G79" s="11">
        <f t="shared" si="168"/>
        <v>4.3210346944391524</v>
      </c>
      <c r="H79" s="4">
        <f t="shared" ref="H79:K79" si="207">SUM(H19+H49)</f>
        <v>63788</v>
      </c>
      <c r="I79" s="4">
        <f t="shared" si="207"/>
        <v>187358</v>
      </c>
      <c r="J79" s="4">
        <f t="shared" si="207"/>
        <v>8622</v>
      </c>
      <c r="K79" s="4">
        <f t="shared" si="207"/>
        <v>27935</v>
      </c>
      <c r="L79" s="4">
        <f t="shared" si="170"/>
        <v>72410</v>
      </c>
      <c r="M79" s="4">
        <f t="shared" si="171"/>
        <v>215293</v>
      </c>
      <c r="N79" s="11">
        <f t="shared" si="190"/>
        <v>5.8669277878279917</v>
      </c>
      <c r="O79" s="11">
        <f t="shared" si="191"/>
        <v>8.954408001860898</v>
      </c>
      <c r="P79" s="11">
        <f t="shared" si="192"/>
        <v>-17.1280276816609</v>
      </c>
      <c r="Q79" s="11">
        <f t="shared" si="193"/>
        <v>-17.620171040990858</v>
      </c>
      <c r="R79" s="11">
        <f t="shared" si="194"/>
        <v>2.4809997594010502</v>
      </c>
      <c r="S79" s="11">
        <f t="shared" si="195"/>
        <v>4.5771603439063488</v>
      </c>
      <c r="T79" s="6">
        <f t="shared" si="177"/>
        <v>2.9371982191007713</v>
      </c>
      <c r="U79" s="6">
        <f t="shared" si="178"/>
        <v>3.2399675249362097</v>
      </c>
      <c r="V79" s="6">
        <f t="shared" si="179"/>
        <v>2.9732495511669659</v>
      </c>
      <c r="W79" s="11">
        <f t="shared" si="186"/>
        <v>2.9163783993247048</v>
      </c>
      <c r="X79" s="11">
        <f t="shared" si="180"/>
        <v>-0.59385983651923879</v>
      </c>
      <c r="Y79" s="11">
        <f t="shared" si="181"/>
        <v>2.0454138712800911</v>
      </c>
      <c r="Z79" s="6">
        <f t="shared" si="182"/>
        <v>10.92141600534066</v>
      </c>
      <c r="AA79" s="11">
        <f t="shared" si="187"/>
        <v>0.24551678404782143</v>
      </c>
    </row>
    <row r="80" spans="1:27" ht="20.100000000000001" customHeight="1" x14ac:dyDescent="0.3">
      <c r="A80" s="3">
        <v>2010</v>
      </c>
      <c r="B80" s="4">
        <f t="shared" ref="B80:D80" si="208">SUM(B20+B50)</f>
        <v>3915</v>
      </c>
      <c r="C80" s="4">
        <f t="shared" si="208"/>
        <v>88310</v>
      </c>
      <c r="D80" s="4">
        <f t="shared" si="208"/>
        <v>2047547</v>
      </c>
      <c r="E80" s="11">
        <f t="shared" si="184"/>
        <v>6.2415196743554953</v>
      </c>
      <c r="F80" s="11">
        <f t="shared" si="167"/>
        <v>3.2273901506738829</v>
      </c>
      <c r="G80" s="11">
        <f t="shared" si="168"/>
        <v>3.8682752225444021</v>
      </c>
      <c r="H80" s="4">
        <f t="shared" ref="H80:K80" si="209">SUM(H20+H50)</f>
        <v>59927</v>
      </c>
      <c r="I80" s="4">
        <f t="shared" si="209"/>
        <v>189733</v>
      </c>
      <c r="J80" s="4">
        <f t="shared" si="209"/>
        <v>8921</v>
      </c>
      <c r="K80" s="4">
        <f t="shared" si="209"/>
        <v>29592</v>
      </c>
      <c r="L80" s="4">
        <f t="shared" si="170"/>
        <v>68848</v>
      </c>
      <c r="M80" s="4">
        <f t="shared" si="171"/>
        <v>219325</v>
      </c>
      <c r="N80" s="11">
        <f t="shared" si="190"/>
        <v>-6.0528626073869694</v>
      </c>
      <c r="O80" s="11">
        <f t="shared" si="191"/>
        <v>1.2676266826076281</v>
      </c>
      <c r="P80" s="11">
        <f t="shared" si="192"/>
        <v>3.4678728833217352</v>
      </c>
      <c r="Q80" s="11">
        <f t="shared" si="193"/>
        <v>5.9316269912296402</v>
      </c>
      <c r="R80" s="11">
        <f t="shared" si="194"/>
        <v>-4.9192100538599641</v>
      </c>
      <c r="S80" s="11">
        <f t="shared" si="195"/>
        <v>1.8727966074140823</v>
      </c>
      <c r="T80" s="6">
        <f t="shared" si="177"/>
        <v>3.1660687169389425</v>
      </c>
      <c r="U80" s="6">
        <f t="shared" si="178"/>
        <v>3.3171169151440423</v>
      </c>
      <c r="V80" s="6">
        <f t="shared" si="179"/>
        <v>3.1856408319776901</v>
      </c>
      <c r="W80" s="11">
        <f t="shared" si="186"/>
        <v>7.7921366133825449</v>
      </c>
      <c r="X80" s="11">
        <f t="shared" si="180"/>
        <v>2.3811778857058634</v>
      </c>
      <c r="Y80" s="11">
        <f t="shared" si="181"/>
        <v>7.1434057974502378</v>
      </c>
      <c r="Z80" s="6">
        <f t="shared" si="182"/>
        <v>10.711597829011984</v>
      </c>
      <c r="AA80" s="11">
        <f t="shared" si="187"/>
        <v>-1.9211627523946859</v>
      </c>
    </row>
    <row r="81" spans="1:27" ht="20.100000000000001" customHeight="1" x14ac:dyDescent="0.3">
      <c r="A81" s="3">
        <v>2011</v>
      </c>
      <c r="B81" s="4">
        <f t="shared" ref="B81:D81" si="210">SUM(B21+B51)</f>
        <v>4108</v>
      </c>
      <c r="C81" s="4">
        <f t="shared" si="210"/>
        <v>89704</v>
      </c>
      <c r="D81" s="4">
        <f t="shared" si="210"/>
        <v>2111321</v>
      </c>
      <c r="E81" s="11">
        <f t="shared" si="184"/>
        <v>4.9297573435504471</v>
      </c>
      <c r="F81" s="11">
        <f t="shared" si="167"/>
        <v>1.5785301777828105</v>
      </c>
      <c r="G81" s="11">
        <f t="shared" si="168"/>
        <v>3.1146537783992261</v>
      </c>
      <c r="H81" s="4">
        <f t="shared" ref="H81:K81" si="211">SUM(H21+H51)</f>
        <v>75166</v>
      </c>
      <c r="I81" s="4">
        <f t="shared" si="211"/>
        <v>212723</v>
      </c>
      <c r="J81" s="4">
        <f t="shared" si="211"/>
        <v>8986</v>
      </c>
      <c r="K81" s="4">
        <f t="shared" si="211"/>
        <v>30984</v>
      </c>
      <c r="L81" s="4">
        <f t="shared" si="170"/>
        <v>84152</v>
      </c>
      <c r="M81" s="4">
        <f t="shared" si="171"/>
        <v>243707</v>
      </c>
      <c r="N81" s="11">
        <f t="shared" si="190"/>
        <v>25.429272281275551</v>
      </c>
      <c r="O81" s="11">
        <f t="shared" si="191"/>
        <v>12.117027612487021</v>
      </c>
      <c r="P81" s="11">
        <f t="shared" si="192"/>
        <v>0.72861786795202332</v>
      </c>
      <c r="Q81" s="11">
        <f t="shared" si="193"/>
        <v>4.7039740470397406</v>
      </c>
      <c r="R81" s="11">
        <f t="shared" si="194"/>
        <v>22.228677666744133</v>
      </c>
      <c r="S81" s="11">
        <f t="shared" si="195"/>
        <v>11.116835746038984</v>
      </c>
      <c r="T81" s="6">
        <f t="shared" si="177"/>
        <v>2.8300428385174148</v>
      </c>
      <c r="U81" s="6">
        <f t="shared" si="178"/>
        <v>3.4480302693078122</v>
      </c>
      <c r="V81" s="6">
        <f t="shared" si="179"/>
        <v>2.8960333681908925</v>
      </c>
      <c r="W81" s="11">
        <f t="shared" si="186"/>
        <v>-10.613347607515241</v>
      </c>
      <c r="X81" s="11">
        <f t="shared" si="180"/>
        <v>3.9466005423593926</v>
      </c>
      <c r="Y81" s="11">
        <f t="shared" si="181"/>
        <v>-9.0910268627805486</v>
      </c>
      <c r="Z81" s="6">
        <f t="shared" si="182"/>
        <v>11.542868185368308</v>
      </c>
      <c r="AA81" s="11">
        <f t="shared" si="187"/>
        <v>7.7604701896560906</v>
      </c>
    </row>
    <row r="82" spans="1:27" ht="20.100000000000001" customHeight="1" x14ac:dyDescent="0.3">
      <c r="A82" s="3">
        <v>2012</v>
      </c>
      <c r="B82" s="4">
        <f t="shared" ref="B82:D82" si="212">SUM(B22+B52)</f>
        <v>4278</v>
      </c>
      <c r="C82" s="4">
        <f t="shared" si="212"/>
        <v>91183</v>
      </c>
      <c r="D82" s="4">
        <f t="shared" si="212"/>
        <v>2141755</v>
      </c>
      <c r="E82" s="11">
        <f t="shared" si="184"/>
        <v>4.1382667964946442</v>
      </c>
      <c r="F82" s="11">
        <f t="shared" si="167"/>
        <v>1.6487559083206993</v>
      </c>
      <c r="G82" s="11">
        <f t="shared" si="168"/>
        <v>1.4414672141280269</v>
      </c>
      <c r="H82" s="4">
        <f t="shared" ref="H82:K82" si="213">SUM(H22+H52)</f>
        <v>70906</v>
      </c>
      <c r="I82" s="4">
        <f t="shared" si="213"/>
        <v>202543</v>
      </c>
      <c r="J82" s="4">
        <f t="shared" si="213"/>
        <v>10171</v>
      </c>
      <c r="K82" s="4">
        <f t="shared" si="213"/>
        <v>31272</v>
      </c>
      <c r="L82" s="4">
        <f t="shared" si="170"/>
        <v>81077</v>
      </c>
      <c r="M82" s="4">
        <f t="shared" si="171"/>
        <v>233815</v>
      </c>
      <c r="N82" s="11">
        <f t="shared" si="190"/>
        <v>-5.6674560306521569</v>
      </c>
      <c r="O82" s="11">
        <f t="shared" si="191"/>
        <v>-4.7855662058169548</v>
      </c>
      <c r="P82" s="11">
        <f t="shared" si="192"/>
        <v>13.187180057867794</v>
      </c>
      <c r="Q82" s="11">
        <f t="shared" si="193"/>
        <v>0.92951200619674668</v>
      </c>
      <c r="R82" s="11">
        <f t="shared" si="194"/>
        <v>-3.6541021009601673</v>
      </c>
      <c r="S82" s="11">
        <f t="shared" si="195"/>
        <v>-4.0589724546278934</v>
      </c>
      <c r="T82" s="6">
        <f t="shared" si="177"/>
        <v>2.8565001551349676</v>
      </c>
      <c r="U82" s="6">
        <f t="shared" si="178"/>
        <v>3.0746239307836003</v>
      </c>
      <c r="V82" s="6">
        <f t="shared" si="179"/>
        <v>2.8838634877955522</v>
      </c>
      <c r="W82" s="11">
        <f t="shared" si="186"/>
        <v>0.93487336154293299</v>
      </c>
      <c r="X82" s="11">
        <f t="shared" si="180"/>
        <v>-10.829555118701808</v>
      </c>
      <c r="Y82" s="11">
        <f t="shared" si="181"/>
        <v>-0.42022583472312058</v>
      </c>
      <c r="Z82" s="6">
        <f t="shared" si="182"/>
        <v>10.916981634220534</v>
      </c>
      <c r="AA82" s="11">
        <f t="shared" si="187"/>
        <v>-5.4222792905245614</v>
      </c>
    </row>
    <row r="83" spans="1:27" ht="20.100000000000001" customHeight="1" x14ac:dyDescent="0.3">
      <c r="A83" s="3">
        <v>2013</v>
      </c>
      <c r="B83" s="4">
        <f t="shared" ref="B83:D83" si="214">SUM(B23+B53)</f>
        <v>4486</v>
      </c>
      <c r="C83" s="4">
        <f t="shared" si="214"/>
        <v>92744</v>
      </c>
      <c r="D83" s="4">
        <f t="shared" si="214"/>
        <v>2145859</v>
      </c>
      <c r="E83" s="11">
        <f t="shared" si="184"/>
        <v>4.8620850864890137</v>
      </c>
      <c r="F83" s="11">
        <f t="shared" si="167"/>
        <v>1.7119419189980589</v>
      </c>
      <c r="G83" s="11">
        <f t="shared" si="168"/>
        <v>0.19161855581053855</v>
      </c>
      <c r="H83" s="4">
        <f t="shared" ref="H83:K83" si="215">SUM(H23+H53)</f>
        <v>58101</v>
      </c>
      <c r="I83" s="4">
        <f t="shared" si="215"/>
        <v>152289</v>
      </c>
      <c r="J83" s="4">
        <f t="shared" si="215"/>
        <v>9075</v>
      </c>
      <c r="K83" s="4">
        <f t="shared" si="215"/>
        <v>26979</v>
      </c>
      <c r="L83" s="4">
        <f t="shared" si="170"/>
        <v>67176</v>
      </c>
      <c r="M83" s="4">
        <f t="shared" si="171"/>
        <v>179268</v>
      </c>
      <c r="N83" s="11">
        <f t="shared" si="190"/>
        <v>-18.05912052576651</v>
      </c>
      <c r="O83" s="11">
        <f t="shared" si="191"/>
        <v>-24.811521504075678</v>
      </c>
      <c r="P83" s="11">
        <f t="shared" si="192"/>
        <v>-10.775734932651657</v>
      </c>
      <c r="Q83" s="11">
        <f t="shared" si="193"/>
        <v>-13.727935533384498</v>
      </c>
      <c r="R83" s="11">
        <f t="shared" si="194"/>
        <v>-17.145429653292549</v>
      </c>
      <c r="S83" s="11">
        <f t="shared" si="195"/>
        <v>-23.329127729187604</v>
      </c>
      <c r="T83" s="6">
        <f t="shared" si="177"/>
        <v>2.6211080704290803</v>
      </c>
      <c r="U83" s="6">
        <f t="shared" si="178"/>
        <v>2.9728925619834712</v>
      </c>
      <c r="V83" s="6">
        <f t="shared" si="179"/>
        <v>2.6686316541622008</v>
      </c>
      <c r="W83" s="11">
        <f t="shared" si="186"/>
        <v>-8.2405766470110748</v>
      </c>
      <c r="X83" s="11">
        <f t="shared" si="180"/>
        <v>-3.3087418523475098</v>
      </c>
      <c r="Y83" s="11">
        <f t="shared" si="181"/>
        <v>-7.4633156022886622</v>
      </c>
      <c r="Z83" s="6">
        <f t="shared" si="182"/>
        <v>8.3541369679927708</v>
      </c>
      <c r="AA83" s="11">
        <f t="shared" si="187"/>
        <v>-23.475762368182718</v>
      </c>
    </row>
    <row r="84" spans="1:27" ht="20.100000000000001" customHeight="1" x14ac:dyDescent="0.3">
      <c r="A84" s="3">
        <v>2014</v>
      </c>
      <c r="B84" s="4">
        <f t="shared" ref="B84:D84" si="216">SUM(B24+B54)</f>
        <v>3881</v>
      </c>
      <c r="C84" s="4">
        <f t="shared" si="216"/>
        <v>88332</v>
      </c>
      <c r="D84" s="4">
        <f t="shared" si="216"/>
        <v>2041471</v>
      </c>
      <c r="E84" s="11">
        <f t="shared" si="184"/>
        <v>-13.486402139991084</v>
      </c>
      <c r="F84" s="11">
        <f t="shared" si="167"/>
        <v>-4.7571810575347193</v>
      </c>
      <c r="G84" s="11">
        <f t="shared" si="168"/>
        <v>-4.8646253085594164</v>
      </c>
      <c r="H84" s="4">
        <f t="shared" ref="H84:K84" si="217">SUM(H24+H54)</f>
        <v>59567</v>
      </c>
      <c r="I84" s="4">
        <f t="shared" si="217"/>
        <v>152427</v>
      </c>
      <c r="J84" s="4">
        <f t="shared" si="217"/>
        <v>11307</v>
      </c>
      <c r="K84" s="4">
        <f t="shared" si="217"/>
        <v>30316</v>
      </c>
      <c r="L84" s="4">
        <f t="shared" si="170"/>
        <v>70874</v>
      </c>
      <c r="M84" s="4">
        <f t="shared" si="171"/>
        <v>182743</v>
      </c>
      <c r="N84" s="11">
        <f t="shared" si="190"/>
        <v>2.5231923719040981</v>
      </c>
      <c r="O84" s="11">
        <f t="shared" si="191"/>
        <v>9.0617181805645847E-2</v>
      </c>
      <c r="P84" s="11">
        <f t="shared" si="192"/>
        <v>24.595041322314049</v>
      </c>
      <c r="Q84" s="11">
        <f t="shared" si="193"/>
        <v>12.368879498869491</v>
      </c>
      <c r="R84" s="11">
        <f t="shared" si="194"/>
        <v>5.5049422412766464</v>
      </c>
      <c r="S84" s="11">
        <f t="shared" si="195"/>
        <v>1.9384385389472745</v>
      </c>
      <c r="T84" s="6">
        <f t="shared" si="177"/>
        <v>2.5589168499336883</v>
      </c>
      <c r="U84" s="6">
        <f t="shared" si="178"/>
        <v>2.6811709560449279</v>
      </c>
      <c r="V84" s="6">
        <f t="shared" si="179"/>
        <v>2.578420859553574</v>
      </c>
      <c r="W84" s="11">
        <f t="shared" si="186"/>
        <v>-2.3727072224538697</v>
      </c>
      <c r="X84" s="11">
        <f t="shared" si="180"/>
        <v>-9.8127194258211183</v>
      </c>
      <c r="Y84" s="11">
        <f t="shared" si="181"/>
        <v>-3.3804138712035132</v>
      </c>
      <c r="Z84" s="6">
        <f t="shared" si="182"/>
        <v>8.9515354369471822</v>
      </c>
      <c r="AA84" s="11">
        <f t="shared" si="187"/>
        <v>7.1509297877593569</v>
      </c>
    </row>
    <row r="85" spans="1:27" ht="20.100000000000001" customHeight="1" x14ac:dyDescent="0.3">
      <c r="A85" s="3">
        <v>2015</v>
      </c>
      <c r="B85" s="4">
        <f t="shared" ref="B85:D85" si="218">SUM(B25+B55)</f>
        <v>3907</v>
      </c>
      <c r="C85" s="4">
        <f t="shared" si="218"/>
        <v>88118</v>
      </c>
      <c r="D85" s="4">
        <f t="shared" si="218"/>
        <v>2017551</v>
      </c>
      <c r="E85" s="11">
        <f t="shared" si="184"/>
        <v>0.6699304303014687</v>
      </c>
      <c r="F85" s="11">
        <f t="shared" si="167"/>
        <v>-0.24226780781596705</v>
      </c>
      <c r="G85" s="11">
        <f t="shared" si="168"/>
        <v>-1.1717041290324477</v>
      </c>
      <c r="H85" s="4">
        <f t="shared" ref="H85:K85" si="219">SUM(H25+H55)</f>
        <v>67985</v>
      </c>
      <c r="I85" s="4">
        <f t="shared" si="219"/>
        <v>165880</v>
      </c>
      <c r="J85" s="4">
        <f t="shared" si="219"/>
        <v>13033</v>
      </c>
      <c r="K85" s="4">
        <f t="shared" si="219"/>
        <v>36129</v>
      </c>
      <c r="L85" s="4">
        <f t="shared" si="170"/>
        <v>81018</v>
      </c>
      <c r="M85" s="4">
        <f t="shared" si="171"/>
        <v>202009</v>
      </c>
      <c r="N85" s="11">
        <f t="shared" si="190"/>
        <v>14.131985831080968</v>
      </c>
      <c r="O85" s="11">
        <f t="shared" si="191"/>
        <v>8.8258641841668464</v>
      </c>
      <c r="P85" s="11">
        <f t="shared" si="192"/>
        <v>15.264880162731052</v>
      </c>
      <c r="Q85" s="11">
        <f t="shared" si="193"/>
        <v>19.174693231297006</v>
      </c>
      <c r="R85" s="11">
        <f t="shared" si="194"/>
        <v>14.312723989050992</v>
      </c>
      <c r="S85" s="11">
        <f t="shared" si="195"/>
        <v>10.54267468521366</v>
      </c>
      <c r="T85" s="6">
        <f t="shared" si="177"/>
        <v>2.4399499889681548</v>
      </c>
      <c r="U85" s="6">
        <f t="shared" si="178"/>
        <v>2.7721169339369292</v>
      </c>
      <c r="V85" s="6">
        <f t="shared" si="179"/>
        <v>2.4933841862302204</v>
      </c>
      <c r="W85" s="11">
        <f t="shared" si="186"/>
        <v>-4.6491100704822177</v>
      </c>
      <c r="X85" s="11">
        <f t="shared" si="180"/>
        <v>3.392024581161293</v>
      </c>
      <c r="Y85" s="11">
        <f t="shared" si="181"/>
        <v>-3.2980137051046361</v>
      </c>
      <c r="Z85" s="6">
        <f t="shared" si="182"/>
        <v>10.012584564157239</v>
      </c>
      <c r="AA85" s="11">
        <f t="shared" si="187"/>
        <v>11.853263997935027</v>
      </c>
    </row>
    <row r="86" spans="1:27" ht="20.100000000000001" customHeight="1" x14ac:dyDescent="0.3">
      <c r="A86" s="3">
        <v>2016</v>
      </c>
      <c r="B86" s="4">
        <f t="shared" ref="B86:D86" si="220">SUM(B26+B56)</f>
        <v>3984</v>
      </c>
      <c r="C86" s="4">
        <f t="shared" si="220"/>
        <v>88644</v>
      </c>
      <c r="D86" s="4">
        <f t="shared" si="220"/>
        <v>2086658</v>
      </c>
      <c r="E86" s="11">
        <f t="shared" si="184"/>
        <v>1.9708216022523675</v>
      </c>
      <c r="F86" s="11">
        <f t="shared" si="167"/>
        <v>0.59692684809006102</v>
      </c>
      <c r="G86" s="11">
        <f t="shared" si="168"/>
        <v>3.4252913557079845</v>
      </c>
      <c r="H86" s="4">
        <f t="shared" ref="H86:K86" si="221">SUM(H26+H56)</f>
        <v>75024</v>
      </c>
      <c r="I86" s="4">
        <f t="shared" si="221"/>
        <v>197782</v>
      </c>
      <c r="J86" s="4">
        <f t="shared" si="221"/>
        <v>14101</v>
      </c>
      <c r="K86" s="4">
        <f t="shared" si="221"/>
        <v>35364</v>
      </c>
      <c r="L86" s="4">
        <f t="shared" si="170"/>
        <v>89125</v>
      </c>
      <c r="M86" s="4">
        <f t="shared" si="171"/>
        <v>233146</v>
      </c>
      <c r="N86" s="11">
        <f t="shared" si="190"/>
        <v>10.353754504670148</v>
      </c>
      <c r="O86" s="11">
        <f t="shared" si="191"/>
        <v>19.231974921630094</v>
      </c>
      <c r="P86" s="11">
        <f t="shared" si="192"/>
        <v>8.1945829816619344</v>
      </c>
      <c r="Q86" s="11">
        <f t="shared" si="193"/>
        <v>-2.1174126048326829</v>
      </c>
      <c r="R86" s="11">
        <f t="shared" si="194"/>
        <v>10.006418326791577</v>
      </c>
      <c r="S86" s="11">
        <f t="shared" si="195"/>
        <v>15.413669687984198</v>
      </c>
      <c r="T86" s="6">
        <f t="shared" si="177"/>
        <v>2.6362497334186394</v>
      </c>
      <c r="U86" s="6">
        <f t="shared" si="178"/>
        <v>2.5079072406212326</v>
      </c>
      <c r="V86" s="6">
        <f t="shared" si="179"/>
        <v>2.6159438990182329</v>
      </c>
      <c r="W86" s="11">
        <f t="shared" si="186"/>
        <v>8.045236391648297</v>
      </c>
      <c r="X86" s="11">
        <f t="shared" si="180"/>
        <v>-9.5309721635901177</v>
      </c>
      <c r="Y86" s="11">
        <f t="shared" si="181"/>
        <v>4.9153962499983637</v>
      </c>
      <c r="Z86" s="6">
        <f t="shared" si="182"/>
        <v>11.173177396583437</v>
      </c>
      <c r="AA86" s="11">
        <f t="shared" si="187"/>
        <v>11.591341126654303</v>
      </c>
    </row>
    <row r="87" spans="1:27" ht="20.100000000000001" customHeight="1" x14ac:dyDescent="0.3">
      <c r="A87" s="3">
        <v>2017</v>
      </c>
      <c r="B87" s="4">
        <f t="shared" ref="B87:D87" si="222">SUM(B27+B57)</f>
        <v>3986</v>
      </c>
      <c r="C87" s="4">
        <f t="shared" si="222"/>
        <v>88247</v>
      </c>
      <c r="D87" s="4">
        <f t="shared" si="222"/>
        <v>2058650</v>
      </c>
      <c r="E87" s="11">
        <f t="shared" si="184"/>
        <v>5.0200803212851405E-2</v>
      </c>
      <c r="F87" s="11">
        <f t="shared" si="167"/>
        <v>-0.44785885113487661</v>
      </c>
      <c r="G87" s="11">
        <f t="shared" si="168"/>
        <v>-1.3422419965322541</v>
      </c>
      <c r="H87" s="4">
        <f t="shared" ref="H87:K87" si="223">SUM(H27+H57)</f>
        <v>54745</v>
      </c>
      <c r="I87" s="4">
        <f t="shared" si="223"/>
        <v>170990</v>
      </c>
      <c r="J87" s="4">
        <f t="shared" si="223"/>
        <v>12441</v>
      </c>
      <c r="K87" s="4">
        <f t="shared" si="223"/>
        <v>33149</v>
      </c>
      <c r="L87" s="4">
        <f t="shared" si="170"/>
        <v>67186</v>
      </c>
      <c r="M87" s="4">
        <f t="shared" si="171"/>
        <v>204139</v>
      </c>
      <c r="N87" s="11">
        <f t="shared" si="190"/>
        <v>-27.030017061207079</v>
      </c>
      <c r="O87" s="11">
        <f t="shared" si="191"/>
        <v>-13.546227664802661</v>
      </c>
      <c r="P87" s="11">
        <f t="shared" si="192"/>
        <v>-11.772214736543507</v>
      </c>
      <c r="Q87" s="11">
        <f t="shared" si="193"/>
        <v>-6.2634317384911213</v>
      </c>
      <c r="R87" s="11">
        <f t="shared" si="194"/>
        <v>-24.615988779803647</v>
      </c>
      <c r="S87" s="11">
        <f t="shared" si="195"/>
        <v>-12.441560224065608</v>
      </c>
      <c r="T87" s="6">
        <f t="shared" si="177"/>
        <v>3.1233902639510456</v>
      </c>
      <c r="U87" s="6">
        <f t="shared" si="178"/>
        <v>2.6644964231171127</v>
      </c>
      <c r="V87" s="6">
        <f t="shared" si="179"/>
        <v>3.0384157413746911</v>
      </c>
      <c r="W87" s="11">
        <f t="shared" si="186"/>
        <v>18.478542618976061</v>
      </c>
      <c r="X87" s="11">
        <f t="shared" si="180"/>
        <v>6.2438187489379162</v>
      </c>
      <c r="Y87" s="11">
        <f t="shared" si="181"/>
        <v>16.149881597805383</v>
      </c>
      <c r="Z87" s="6">
        <f t="shared" si="182"/>
        <v>9.9161586476574453</v>
      </c>
      <c r="AA87" s="11">
        <f t="shared" si="187"/>
        <v>-11.25032481190504</v>
      </c>
    </row>
    <row r="88" spans="1:27" ht="20.100000000000001" customHeight="1" x14ac:dyDescent="0.3">
      <c r="A88" s="3">
        <v>2018</v>
      </c>
      <c r="B88" s="4">
        <f t="shared" ref="B88:D88" si="224">SUM(B28+B58)</f>
        <v>4216</v>
      </c>
      <c r="C88" s="4">
        <f t="shared" si="224"/>
        <v>89619</v>
      </c>
      <c r="D88" s="4">
        <f t="shared" si="224"/>
        <v>2087221</v>
      </c>
      <c r="E88" s="11">
        <f t="shared" si="184"/>
        <v>5.7701956848971401</v>
      </c>
      <c r="F88" s="11">
        <f t="shared" si="167"/>
        <v>1.5547270728749987</v>
      </c>
      <c r="G88" s="11">
        <f t="shared" si="168"/>
        <v>1.3878512617492045</v>
      </c>
      <c r="H88" s="4">
        <f t="shared" ref="H88:K88" si="225">SUM(H28+H58)</f>
        <v>75198</v>
      </c>
      <c r="I88" s="4">
        <f t="shared" si="225"/>
        <v>184539</v>
      </c>
      <c r="J88" s="4">
        <f t="shared" si="225"/>
        <v>15576</v>
      </c>
      <c r="K88" s="4">
        <f t="shared" si="225"/>
        <v>37055</v>
      </c>
      <c r="L88" s="4">
        <f t="shared" si="170"/>
        <v>90774</v>
      </c>
      <c r="M88" s="4">
        <f t="shared" si="171"/>
        <v>221594</v>
      </c>
      <c r="N88" s="11">
        <f t="shared" si="190"/>
        <v>37.360489542423963</v>
      </c>
      <c r="O88" s="11">
        <f t="shared" si="191"/>
        <v>7.9238551962103045</v>
      </c>
      <c r="P88" s="11">
        <f t="shared" si="192"/>
        <v>25.198938992042439</v>
      </c>
      <c r="Q88" s="11">
        <f t="shared" si="193"/>
        <v>11.783160879664544</v>
      </c>
      <c r="R88" s="11">
        <f t="shared" si="194"/>
        <v>35.108504748012976</v>
      </c>
      <c r="S88" s="11">
        <f t="shared" si="195"/>
        <v>8.5505464413953245</v>
      </c>
      <c r="T88" s="6">
        <f t="shared" si="177"/>
        <v>2.4540413308864597</v>
      </c>
      <c r="U88" s="6">
        <f t="shared" si="178"/>
        <v>2.378980482794042</v>
      </c>
      <c r="V88" s="6">
        <f t="shared" si="179"/>
        <v>2.4411615660872057</v>
      </c>
      <c r="W88" s="11">
        <f t="shared" si="186"/>
        <v>-21.430204889537844</v>
      </c>
      <c r="X88" s="11">
        <f t="shared" si="180"/>
        <v>-10.71556853467472</v>
      </c>
      <c r="Y88" s="11">
        <f t="shared" si="181"/>
        <v>-19.656762804199587</v>
      </c>
      <c r="Z88" s="6">
        <f t="shared" si="182"/>
        <v>10.616700387740446</v>
      </c>
      <c r="AA88" s="11">
        <f t="shared" si="187"/>
        <v>7.0646483681308769</v>
      </c>
    </row>
    <row r="89" spans="1:27" ht="20.100000000000001" customHeight="1" x14ac:dyDescent="0.3">
      <c r="A89" s="3">
        <v>2019</v>
      </c>
      <c r="B89" s="4">
        <f t="shared" ref="B89:D89" si="226">SUM(B29+B59)</f>
        <v>4968</v>
      </c>
      <c r="C89" s="4">
        <f t="shared" si="226"/>
        <v>92583</v>
      </c>
      <c r="D89" s="4">
        <f t="shared" si="226"/>
        <v>2188413</v>
      </c>
      <c r="E89" s="11">
        <f t="shared" si="184"/>
        <v>17.836812144212523</v>
      </c>
      <c r="F89" s="11">
        <f t="shared" si="167"/>
        <v>3.3073343822180563</v>
      </c>
      <c r="G89" s="11">
        <f t="shared" si="168"/>
        <v>4.8481689289251113</v>
      </c>
      <c r="H89" s="4">
        <f t="shared" ref="H89:K89" si="227">SUM(H29+H59)</f>
        <v>68875</v>
      </c>
      <c r="I89" s="4">
        <f t="shared" si="227"/>
        <v>168737</v>
      </c>
      <c r="J89" s="4">
        <f t="shared" si="227"/>
        <v>15168</v>
      </c>
      <c r="K89" s="4">
        <f t="shared" si="227"/>
        <v>41201</v>
      </c>
      <c r="L89" s="4">
        <f t="shared" si="170"/>
        <v>84043</v>
      </c>
      <c r="M89" s="4">
        <f t="shared" si="171"/>
        <v>209938</v>
      </c>
      <c r="N89" s="11">
        <f t="shared" si="190"/>
        <v>-8.4084683103274021</v>
      </c>
      <c r="O89" s="11">
        <f t="shared" si="191"/>
        <v>-8.562959591197524</v>
      </c>
      <c r="P89" s="11">
        <f t="shared" si="192"/>
        <v>-2.6194144838212634</v>
      </c>
      <c r="Q89" s="11">
        <f t="shared" si="193"/>
        <v>11.188773444879233</v>
      </c>
      <c r="R89" s="11">
        <f t="shared" si="194"/>
        <v>-7.4151188666358205</v>
      </c>
      <c r="S89" s="11">
        <f t="shared" si="195"/>
        <v>-5.2600702185077211</v>
      </c>
      <c r="T89" s="6">
        <f t="shared" si="177"/>
        <v>2.4499019963702358</v>
      </c>
      <c r="U89" s="6">
        <f t="shared" si="178"/>
        <v>2.716310654008439</v>
      </c>
      <c r="V89" s="6">
        <f t="shared" si="179"/>
        <v>2.4979831752793213</v>
      </c>
      <c r="W89" s="11">
        <f t="shared" si="186"/>
        <v>-0.16867419729759475</v>
      </c>
      <c r="X89" s="11">
        <f t="shared" si="180"/>
        <v>14.179610705263658</v>
      </c>
      <c r="Y89" s="11">
        <f t="shared" si="181"/>
        <v>2.3276463951213056</v>
      </c>
      <c r="Z89" s="6">
        <f t="shared" si="182"/>
        <v>9.5931618026396297</v>
      </c>
      <c r="AA89" s="11">
        <f t="shared" si="187"/>
        <v>-9.6408351721288046</v>
      </c>
    </row>
    <row r="90" spans="1:27" ht="20.100000000000001" customHeight="1" x14ac:dyDescent="0.3">
      <c r="A90" s="3">
        <v>2020</v>
      </c>
      <c r="B90" s="4">
        <f t="shared" ref="B90:D90" si="228">SUM(B30+B60)</f>
        <v>5470</v>
      </c>
      <c r="C90" s="4">
        <f t="shared" si="228"/>
        <v>95562</v>
      </c>
      <c r="D90" s="4">
        <f t="shared" si="228"/>
        <v>2351997</v>
      </c>
      <c r="E90" s="11">
        <f t="shared" si="184"/>
        <v>10.104669887278583</v>
      </c>
      <c r="F90" s="11">
        <f t="shared" si="167"/>
        <v>3.2176533488869445</v>
      </c>
      <c r="G90" s="11">
        <f t="shared" si="168"/>
        <v>7.4750058604111747</v>
      </c>
      <c r="H90" s="4">
        <f t="shared" ref="H90:K90" si="229">SUM(H30+H60)</f>
        <v>86107</v>
      </c>
      <c r="I90" s="4">
        <f t="shared" si="229"/>
        <v>194569</v>
      </c>
      <c r="J90" s="4">
        <f t="shared" si="229"/>
        <v>16534</v>
      </c>
      <c r="K90" s="4">
        <f t="shared" si="229"/>
        <v>41502</v>
      </c>
      <c r="L90" s="4">
        <f t="shared" si="170"/>
        <v>102641</v>
      </c>
      <c r="M90" s="4">
        <f t="shared" si="171"/>
        <v>236071</v>
      </c>
      <c r="N90" s="11">
        <f t="shared" si="190"/>
        <v>25.019237749546278</v>
      </c>
      <c r="O90" s="11">
        <f t="shared" si="191"/>
        <v>15.309031214256505</v>
      </c>
      <c r="P90" s="11">
        <f t="shared" si="192"/>
        <v>9.0058016877637126</v>
      </c>
      <c r="Q90" s="11">
        <f t="shared" si="193"/>
        <v>0.73056479211669623</v>
      </c>
      <c r="R90" s="11">
        <f t="shared" si="194"/>
        <v>22.129148174148948</v>
      </c>
      <c r="S90" s="11">
        <f t="shared" si="195"/>
        <v>12.447960826529737</v>
      </c>
      <c r="T90" s="6">
        <f t="shared" si="177"/>
        <v>2.2596188463191145</v>
      </c>
      <c r="U90" s="6">
        <f t="shared" si="178"/>
        <v>2.5101003991774524</v>
      </c>
      <c r="V90" s="6">
        <f t="shared" si="179"/>
        <v>2.2999678491051334</v>
      </c>
      <c r="W90" s="11">
        <f t="shared" si="186"/>
        <v>-7.7669698760621433</v>
      </c>
      <c r="X90" s="11">
        <f t="shared" si="180"/>
        <v>-7.5915563827975143</v>
      </c>
      <c r="Y90" s="11">
        <f t="shared" si="181"/>
        <v>-7.9270080012466897</v>
      </c>
      <c r="Z90" s="6">
        <f t="shared" si="182"/>
        <v>10.037045115278634</v>
      </c>
      <c r="AA90" s="11">
        <f t="shared" si="187"/>
        <v>4.6270804326146804</v>
      </c>
    </row>
    <row r="91" spans="1:27" ht="20.100000000000001" customHeight="1" x14ac:dyDescent="0.3">
      <c r="A91" s="3">
        <v>2021</v>
      </c>
      <c r="B91" s="4">
        <f t="shared" ref="B91:D94" si="230">SUM(B31+B61)</f>
        <v>5628</v>
      </c>
      <c r="C91" s="4">
        <f t="shared" si="230"/>
        <v>95555</v>
      </c>
      <c r="D91" s="4">
        <f t="shared" si="230"/>
        <v>2348238</v>
      </c>
      <c r="E91" s="11">
        <f t="shared" si="184"/>
        <v>2.8884826325411335</v>
      </c>
      <c r="F91" s="11">
        <f t="shared" si="167"/>
        <v>-7.3250873778280068E-3</v>
      </c>
      <c r="G91" s="11">
        <f t="shared" si="168"/>
        <v>-0.15982163242555156</v>
      </c>
      <c r="H91" s="4">
        <f t="shared" ref="H91:K94" si="231">SUM(H31+H61)</f>
        <v>16475</v>
      </c>
      <c r="I91" s="4">
        <f t="shared" si="231"/>
        <v>53498</v>
      </c>
      <c r="J91" s="4">
        <f t="shared" si="231"/>
        <v>1046</v>
      </c>
      <c r="K91" s="4">
        <f t="shared" si="231"/>
        <v>7555</v>
      </c>
      <c r="L91" s="4">
        <f t="shared" si="170"/>
        <v>17521</v>
      </c>
      <c r="M91" s="4">
        <f t="shared" si="171"/>
        <v>61053</v>
      </c>
      <c r="N91" s="11">
        <f t="shared" si="190"/>
        <v>-80.866828480843608</v>
      </c>
      <c r="O91" s="11">
        <f t="shared" si="191"/>
        <v>-72.504355781239553</v>
      </c>
      <c r="P91" s="11">
        <f t="shared" si="192"/>
        <v>-93.673642191847108</v>
      </c>
      <c r="Q91" s="11">
        <f t="shared" si="193"/>
        <v>-81.796058021300183</v>
      </c>
      <c r="R91" s="11">
        <f t="shared" si="194"/>
        <v>-82.929823364932147</v>
      </c>
      <c r="S91" s="11">
        <f t="shared" si="195"/>
        <v>-74.137865303235046</v>
      </c>
      <c r="T91" s="6">
        <f t="shared" si="177"/>
        <v>3.2472230652503793</v>
      </c>
      <c r="U91" s="6">
        <f t="shared" si="178"/>
        <v>7.2227533460803057</v>
      </c>
      <c r="V91" s="6">
        <f t="shared" si="179"/>
        <v>3.4845613834826779</v>
      </c>
      <c r="W91" s="11">
        <f t="shared" si="186"/>
        <v>43.706672943539012</v>
      </c>
      <c r="X91" s="11">
        <f t="shared" si="180"/>
        <v>187.74758764419011</v>
      </c>
      <c r="Y91" s="11">
        <f t="shared" si="181"/>
        <v>51.504786679450476</v>
      </c>
      <c r="Z91" s="6">
        <f t="shared" si="182"/>
        <v>2.5999494088759318</v>
      </c>
      <c r="AA91" s="11">
        <f t="shared" si="187"/>
        <v>-74.096465852103961</v>
      </c>
    </row>
    <row r="92" spans="1:27" ht="20.100000000000001" customHeight="1" x14ac:dyDescent="0.3">
      <c r="A92" s="3">
        <v>2022</v>
      </c>
      <c r="B92" s="4">
        <f t="shared" si="230"/>
        <v>5768</v>
      </c>
      <c r="C92" s="4">
        <f t="shared" si="230"/>
        <v>96369</v>
      </c>
      <c r="D92" s="4">
        <f t="shared" si="230"/>
        <v>2519396</v>
      </c>
      <c r="E92" s="11">
        <f t="shared" ref="E92" si="232">(B92-B91)*100/B91</f>
        <v>2.4875621890547261</v>
      </c>
      <c r="F92" s="11">
        <f t="shared" ref="F92" si="233">(C92-C91)*100/C91</f>
        <v>0.8518654178221966</v>
      </c>
      <c r="G92" s="11">
        <f t="shared" ref="G92" si="234">(D92-D91)*100/D91</f>
        <v>7.2887841862707274</v>
      </c>
      <c r="H92" s="4">
        <f t="shared" si="231"/>
        <v>59318</v>
      </c>
      <c r="I92" s="4">
        <f t="shared" si="231"/>
        <v>167877</v>
      </c>
      <c r="J92" s="4">
        <f t="shared" si="231"/>
        <v>4401</v>
      </c>
      <c r="K92" s="4">
        <f t="shared" si="231"/>
        <v>17451</v>
      </c>
      <c r="L92" s="4">
        <f t="shared" ref="L92" si="235">SUM(H92+J92)</f>
        <v>63719</v>
      </c>
      <c r="M92" s="4">
        <f t="shared" ref="M92" si="236">SUM(I92+K92)</f>
        <v>185328</v>
      </c>
      <c r="N92" s="11">
        <f t="shared" ref="N92" si="237">(H92-H91)*100/H91</f>
        <v>260.04855842185128</v>
      </c>
      <c r="O92" s="11">
        <f t="shared" ref="O92" si="238">(I92-I91)*100/I91</f>
        <v>213.80051590713671</v>
      </c>
      <c r="P92" s="11">
        <f t="shared" ref="P92" si="239">(J92-J91)*100/J91</f>
        <v>320.7456978967495</v>
      </c>
      <c r="Q92" s="11">
        <f t="shared" ref="Q92" si="240">(K92-K91)*100/K91</f>
        <v>130.98610191925877</v>
      </c>
      <c r="R92" s="11">
        <f t="shared" ref="R92" si="241">(L92-L91)*100/L91</f>
        <v>263.67216483077448</v>
      </c>
      <c r="S92" s="11">
        <f t="shared" ref="S92" si="242">(M92-M91)*100/M91</f>
        <v>203.55265097538205</v>
      </c>
      <c r="T92" s="6">
        <f t="shared" ref="T92" si="243">I92/H92</f>
        <v>2.830119019521899</v>
      </c>
      <c r="U92" s="6">
        <f t="shared" ref="U92" si="244">K92/J92</f>
        <v>3.9652351738241309</v>
      </c>
      <c r="V92" s="6">
        <f t="shared" ref="V92" si="245">M92/L92</f>
        <v>2.9085202215979535</v>
      </c>
      <c r="W92" s="11">
        <f t="shared" ref="W92" si="246">(T92-T91)*100/T91</f>
        <v>-12.844945892139355</v>
      </c>
      <c r="X92" s="11">
        <f t="shared" ref="X92" si="247">(U92-U91)*100/U91</f>
        <v>-45.100781048047104</v>
      </c>
      <c r="Y92" s="11">
        <f t="shared" ref="Y92" si="248">(V92-V91)*100/V91</f>
        <v>-16.531238755478444</v>
      </c>
      <c r="Z92" s="6">
        <f t="shared" ref="Z92" si="249">M92*100/D92</f>
        <v>7.3560488307514973</v>
      </c>
      <c r="AA92" s="11">
        <f t="shared" ref="AA92" si="250">(Z92-Z91)*100/Z91</f>
        <v>182.93046032506567</v>
      </c>
    </row>
    <row r="93" spans="1:27" ht="20.100000000000001" customHeight="1" x14ac:dyDescent="0.3">
      <c r="A93" s="3">
        <v>2023</v>
      </c>
      <c r="B93" s="4">
        <f t="shared" si="230"/>
        <v>5930</v>
      </c>
      <c r="C93" s="4">
        <f t="shared" si="230"/>
        <v>94860</v>
      </c>
      <c r="D93" s="4">
        <f t="shared" si="230"/>
        <v>2378429</v>
      </c>
      <c r="E93" s="11">
        <f t="shared" ref="E93" si="251">(B93-B92)*100/B92</f>
        <v>2.8085991678224689</v>
      </c>
      <c r="F93" s="11">
        <f t="shared" ref="F93" si="252">(C93-C92)*100/C92</f>
        <v>-1.5658562400772031</v>
      </c>
      <c r="G93" s="11">
        <f t="shared" ref="G93" si="253">(D93-D92)*100/D92</f>
        <v>-5.5952696598708576</v>
      </c>
      <c r="H93" s="4">
        <f t="shared" si="231"/>
        <v>94287</v>
      </c>
      <c r="I93" s="4">
        <f t="shared" si="231"/>
        <v>233151</v>
      </c>
      <c r="J93" s="4">
        <f t="shared" si="231"/>
        <v>12203</v>
      </c>
      <c r="K93" s="4">
        <f t="shared" si="231"/>
        <v>44483</v>
      </c>
      <c r="L93" s="4">
        <f t="shared" ref="L93" si="254">SUM(H93+J93)</f>
        <v>106490</v>
      </c>
      <c r="M93" s="4">
        <f t="shared" ref="M93" si="255">SUM(I93+K93)</f>
        <v>277634</v>
      </c>
      <c r="N93" s="11">
        <f t="shared" ref="N93" si="256">(H93-H92)*100/H92</f>
        <v>58.951751576250039</v>
      </c>
      <c r="O93" s="11">
        <f t="shared" ref="O93" si="257">(I93-I92)*100/I92</f>
        <v>38.88203863542951</v>
      </c>
      <c r="P93" s="11">
        <f t="shared" ref="P93" si="258">(J93-J92)*100/J92</f>
        <v>177.27789138832082</v>
      </c>
      <c r="Q93" s="11">
        <f t="shared" ref="Q93" si="259">(K93-K92)*100/K92</f>
        <v>154.90229786258666</v>
      </c>
      <c r="R93" s="11">
        <f t="shared" ref="R93" si="260">(L93-L92)*100/L92</f>
        <v>67.124405593308111</v>
      </c>
      <c r="S93" s="11">
        <f t="shared" ref="S93" si="261">(M93-M92)*100/M92</f>
        <v>49.806828973495641</v>
      </c>
      <c r="T93" s="6">
        <f t="shared" ref="T93" si="262">I93/H93</f>
        <v>2.4727799166375002</v>
      </c>
      <c r="U93" s="6">
        <f t="shared" ref="U93" si="263">K93/J93</f>
        <v>3.6452511677456365</v>
      </c>
      <c r="V93" s="6">
        <f t="shared" ref="V93" si="264">M93/L93</f>
        <v>2.6071368203587193</v>
      </c>
      <c r="W93" s="11">
        <f t="shared" ref="W93" si="265">(T93-T92)*100/T92</f>
        <v>-12.626292407474979</v>
      </c>
      <c r="X93" s="11">
        <f t="shared" ref="X93" si="266">(U93-U92)*100/U92</f>
        <v>-8.069735893366877</v>
      </c>
      <c r="Y93" s="11">
        <f t="shared" ref="Y93" si="267">(V93-V92)*100/V92</f>
        <v>-10.362087187884597</v>
      </c>
      <c r="Z93" s="6">
        <f t="shared" ref="Z93" si="268">M93*100/D93</f>
        <v>11.67299927809491</v>
      </c>
      <c r="AA93" s="11">
        <f t="shared" ref="AA93" si="269">(Z93-Z92)*100/Z92</f>
        <v>58.68572309222138</v>
      </c>
    </row>
    <row r="94" spans="1:27" ht="20.100000000000001" customHeight="1" x14ac:dyDescent="0.3">
      <c r="A94" s="3">
        <v>2024</v>
      </c>
      <c r="B94" s="4">
        <f t="shared" si="230"/>
        <v>6788</v>
      </c>
      <c r="C94" s="4">
        <f t="shared" si="230"/>
        <v>98789</v>
      </c>
      <c r="D94" s="4">
        <f t="shared" si="230"/>
        <v>2557103</v>
      </c>
      <c r="E94" s="11">
        <f t="shared" ref="E94" si="270">(B94-B93)*100/B93</f>
        <v>14.468802698145025</v>
      </c>
      <c r="F94" s="11">
        <f t="shared" ref="F94" si="271">(C94-C93)*100/C93</f>
        <v>4.1418933164663718</v>
      </c>
      <c r="G94" s="11">
        <f t="shared" ref="G94" si="272">(D94-D93)*100/D93</f>
        <v>7.5122696536243039</v>
      </c>
      <c r="H94" s="4">
        <f t="shared" si="231"/>
        <v>91495</v>
      </c>
      <c r="I94" s="4">
        <f t="shared" si="231"/>
        <v>230980</v>
      </c>
      <c r="J94" s="4">
        <f t="shared" si="231"/>
        <v>14496</v>
      </c>
      <c r="K94" s="4">
        <f t="shared" si="231"/>
        <v>47602</v>
      </c>
      <c r="L94" s="4">
        <f t="shared" ref="L94" si="273">SUM(H94+J94)</f>
        <v>105991</v>
      </c>
      <c r="M94" s="4">
        <f t="shared" ref="M94" si="274">SUM(I94+K94)</f>
        <v>278582</v>
      </c>
      <c r="N94" s="11">
        <f t="shared" ref="N94" si="275">(H94-H93)*100/H93</f>
        <v>-2.9611717415974632</v>
      </c>
      <c r="O94" s="11">
        <f t="shared" ref="O94" si="276">(I94-I93)*100/I93</f>
        <v>-0.93115620349044181</v>
      </c>
      <c r="P94" s="11">
        <f t="shared" ref="P94" si="277">(J94-J93)*100/J93</f>
        <v>18.790461361960173</v>
      </c>
      <c r="Q94" s="11">
        <f t="shared" ref="Q94" si="278">(K94-K93)*100/K93</f>
        <v>7.0116673785491086</v>
      </c>
      <c r="R94" s="11">
        <f t="shared" ref="R94" si="279">(L94-L93)*100/L93</f>
        <v>-0.46858859986853224</v>
      </c>
      <c r="S94" s="11">
        <f t="shared" ref="S94" si="280">(M94-M93)*100/M93</f>
        <v>0.34145673800759274</v>
      </c>
      <c r="T94" s="6">
        <f t="shared" ref="T94" si="281">I94/H94</f>
        <v>2.5245095360402208</v>
      </c>
      <c r="U94" s="6">
        <f t="shared" ref="U94" si="282">K94/J94</f>
        <v>3.2838024282560707</v>
      </c>
      <c r="V94" s="6">
        <f t="shared" ref="V94" si="283">M94/L94</f>
        <v>2.6283552377088619</v>
      </c>
      <c r="W94" s="11">
        <f t="shared" ref="W94" si="284">(T94-T93)*100/T93</f>
        <v>2.0919621295316411</v>
      </c>
      <c r="X94" s="11">
        <f t="shared" ref="X94" si="285">(U94-U93)*100/U93</f>
        <v>-9.9156058898706725</v>
      </c>
      <c r="Y94" s="11">
        <f t="shared" ref="Y94" si="286">(V94-V93)*100/V93</f>
        <v>0.81385898831435921</v>
      </c>
      <c r="Z94" s="6">
        <f t="shared" ref="Z94" si="287">M94*100/D94</f>
        <v>10.894437963586137</v>
      </c>
      <c r="AA94" s="11">
        <f t="shared" ref="AA94" si="288">(Z94-Z93)*100/Z93</f>
        <v>-6.6697623803488968</v>
      </c>
    </row>
  </sheetData>
  <mergeCells count="67">
    <mergeCell ref="L7:M8"/>
    <mergeCell ref="N7:S7"/>
    <mergeCell ref="R8:S8"/>
    <mergeCell ref="N8:O8"/>
    <mergeCell ref="P8:Q8"/>
    <mergeCell ref="A1:AA1"/>
    <mergeCell ref="A2:AA2"/>
    <mergeCell ref="A3:AA3"/>
    <mergeCell ref="A4:AA4"/>
    <mergeCell ref="B8:B9"/>
    <mergeCell ref="C8:C9"/>
    <mergeCell ref="D8:D9"/>
    <mergeCell ref="E8:G8"/>
    <mergeCell ref="A5:AA5"/>
    <mergeCell ref="H6:S6"/>
    <mergeCell ref="T6:Y6"/>
    <mergeCell ref="Z6:AA7"/>
    <mergeCell ref="H7:I8"/>
    <mergeCell ref="J7:K8"/>
    <mergeCell ref="N38:O38"/>
    <mergeCell ref="P38:Q38"/>
    <mergeCell ref="L37:M38"/>
    <mergeCell ref="B36:G37"/>
    <mergeCell ref="H36:S36"/>
    <mergeCell ref="H37:I38"/>
    <mergeCell ref="J37:K38"/>
    <mergeCell ref="B38:B39"/>
    <mergeCell ref="C38:C39"/>
    <mergeCell ref="R38:S38"/>
    <mergeCell ref="E38:G38"/>
    <mergeCell ref="A35:AA35"/>
    <mergeCell ref="A36:A39"/>
    <mergeCell ref="T36:Y36"/>
    <mergeCell ref="Z36:AA37"/>
    <mergeCell ref="A6:A9"/>
    <mergeCell ref="B6:G7"/>
    <mergeCell ref="D38:D39"/>
    <mergeCell ref="Z38:Z39"/>
    <mergeCell ref="AA38:AA39"/>
    <mergeCell ref="N37:S37"/>
    <mergeCell ref="T37:V38"/>
    <mergeCell ref="W37:Y38"/>
    <mergeCell ref="T7:V8"/>
    <mergeCell ref="AA8:AA9"/>
    <mergeCell ref="W7:Y8"/>
    <mergeCell ref="Z8:Z9"/>
    <mergeCell ref="A65:AA65"/>
    <mergeCell ref="A66:A69"/>
    <mergeCell ref="B66:G67"/>
    <mergeCell ref="H66:S66"/>
    <mergeCell ref="T66:Y66"/>
    <mergeCell ref="Z66:AA67"/>
    <mergeCell ref="H67:I68"/>
    <mergeCell ref="B68:B69"/>
    <mergeCell ref="C68:C69"/>
    <mergeCell ref="D68:D69"/>
    <mergeCell ref="E68:G68"/>
    <mergeCell ref="N68:O68"/>
    <mergeCell ref="P68:Q68"/>
    <mergeCell ref="R68:S68"/>
    <mergeCell ref="Z68:Z69"/>
    <mergeCell ref="AA68:AA69"/>
    <mergeCell ref="J67:K68"/>
    <mergeCell ref="L67:M68"/>
    <mergeCell ref="N67:S67"/>
    <mergeCell ref="T67:V68"/>
    <mergeCell ref="W67:Y68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&amp;L24/04/2024</oddFooter>
  </headerFooter>
  <rowBreaks count="3" manualBreakCount="3">
    <brk id="34" max="16383" man="1"/>
    <brk id="64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E140-B7B4-4B01-938F-E3BFE6924594}">
  <dimension ref="A1:AA94"/>
  <sheetViews>
    <sheetView workbookViewId="0">
      <selection activeCell="A4" sqref="A4:AA4"/>
    </sheetView>
  </sheetViews>
  <sheetFormatPr defaultColWidth="9.109375" defaultRowHeight="14.4" x14ac:dyDescent="0.3"/>
  <cols>
    <col min="1" max="1" width="9.109375" style="9" customWidth="1"/>
    <col min="2" max="2" width="8.109375" style="9" customWidth="1"/>
    <col min="3" max="3" width="9.109375" style="9"/>
    <col min="4" max="4" width="9.88671875" style="9" customWidth="1"/>
    <col min="5" max="5" width="7.6640625" style="9" bestFit="1" customWidth="1"/>
    <col min="6" max="7" width="5.88671875" style="9" bestFit="1" customWidth="1"/>
    <col min="8" max="13" width="9.109375" style="9"/>
    <col min="14" max="15" width="5.88671875" style="9" bestFit="1" customWidth="1"/>
    <col min="16" max="16" width="7.109375" style="9" bestFit="1" customWidth="1"/>
    <col min="17" max="17" width="6.109375" style="9" bestFit="1" customWidth="1"/>
    <col min="18" max="19" width="5.88671875" style="9" bestFit="1" customWidth="1"/>
    <col min="20" max="22" width="7.44140625" style="9" customWidth="1"/>
    <col min="23" max="23" width="7.6640625" style="9" bestFit="1" customWidth="1"/>
    <col min="24" max="24" width="6.109375" style="9" bestFit="1" customWidth="1"/>
    <col min="25" max="25" width="6.33203125" style="9" bestFit="1" customWidth="1"/>
    <col min="26" max="26" width="8.109375" style="9" customWidth="1"/>
    <col min="27" max="27" width="7.44140625" style="9" bestFit="1" customWidth="1"/>
    <col min="28" max="16384" width="9.109375" style="9"/>
  </cols>
  <sheetData>
    <row r="1" spans="1:27" ht="26.25" customHeight="1" x14ac:dyDescent="0.3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25.5" customHeight="1" x14ac:dyDescent="0.3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35.25" customHeight="1" x14ac:dyDescent="0.3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25.5" customHeight="1" x14ac:dyDescent="0.3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1:27" ht="28.95" customHeight="1" x14ac:dyDescent="0.3">
      <c r="A6" s="66" t="s">
        <v>28</v>
      </c>
      <c r="B6" s="69" t="s">
        <v>1</v>
      </c>
      <c r="C6" s="34"/>
      <c r="D6" s="34"/>
      <c r="E6" s="34"/>
      <c r="F6" s="34"/>
      <c r="G6" s="28"/>
      <c r="H6" s="75" t="s">
        <v>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76" t="s">
        <v>3</v>
      </c>
      <c r="U6" s="29"/>
      <c r="V6" s="29"/>
      <c r="W6" s="29"/>
      <c r="X6" s="29"/>
      <c r="Y6" s="30"/>
      <c r="Z6" s="77" t="s">
        <v>4</v>
      </c>
      <c r="AA6" s="28"/>
    </row>
    <row r="7" spans="1:27" ht="21.6" customHeight="1" x14ac:dyDescent="0.3">
      <c r="A7" s="67"/>
      <c r="B7" s="29"/>
      <c r="C7" s="29"/>
      <c r="D7" s="29"/>
      <c r="E7" s="29"/>
      <c r="F7" s="29"/>
      <c r="G7" s="30"/>
      <c r="H7" s="27" t="s">
        <v>5</v>
      </c>
      <c r="I7" s="28"/>
      <c r="J7" s="27" t="s">
        <v>6</v>
      </c>
      <c r="K7" s="28"/>
      <c r="L7" s="27" t="s">
        <v>7</v>
      </c>
      <c r="M7" s="28"/>
      <c r="N7" s="31" t="s">
        <v>8</v>
      </c>
      <c r="O7" s="32"/>
      <c r="P7" s="32"/>
      <c r="Q7" s="32"/>
      <c r="R7" s="32"/>
      <c r="S7" s="33"/>
      <c r="T7" s="27" t="s">
        <v>9</v>
      </c>
      <c r="U7" s="34"/>
      <c r="V7" s="28"/>
      <c r="W7" s="35" t="s">
        <v>8</v>
      </c>
      <c r="X7" s="36"/>
      <c r="Y7" s="37"/>
      <c r="Z7" s="29"/>
      <c r="AA7" s="30"/>
    </row>
    <row r="8" spans="1:27" ht="16.5" customHeight="1" x14ac:dyDescent="0.3">
      <c r="A8" s="67"/>
      <c r="B8" s="57" t="s">
        <v>10</v>
      </c>
      <c r="C8" s="57" t="s">
        <v>11</v>
      </c>
      <c r="D8" s="59" t="s">
        <v>14</v>
      </c>
      <c r="E8" s="60" t="s">
        <v>8</v>
      </c>
      <c r="F8" s="61"/>
      <c r="G8" s="62"/>
      <c r="H8" s="29"/>
      <c r="I8" s="30"/>
      <c r="J8" s="29"/>
      <c r="K8" s="30"/>
      <c r="L8" s="29"/>
      <c r="M8" s="30"/>
      <c r="N8" s="63" t="s">
        <v>5</v>
      </c>
      <c r="O8" s="33"/>
      <c r="P8" s="63" t="s">
        <v>6</v>
      </c>
      <c r="Q8" s="33"/>
      <c r="R8" s="63" t="s">
        <v>7</v>
      </c>
      <c r="S8" s="33"/>
      <c r="T8" s="29"/>
      <c r="U8" s="29"/>
      <c r="V8" s="30"/>
      <c r="W8" s="38"/>
      <c r="X8" s="39"/>
      <c r="Y8" s="40"/>
      <c r="Z8" s="57" t="s">
        <v>12</v>
      </c>
      <c r="AA8" s="70" t="s">
        <v>27</v>
      </c>
    </row>
    <row r="9" spans="1:27" x14ac:dyDescent="0.3">
      <c r="A9" s="68"/>
      <c r="B9" s="30"/>
      <c r="C9" s="30"/>
      <c r="D9" s="30"/>
      <c r="E9" s="10" t="s">
        <v>26</v>
      </c>
      <c r="F9" s="10" t="s">
        <v>11</v>
      </c>
      <c r="G9" s="10" t="s">
        <v>14</v>
      </c>
      <c r="H9" s="26" t="s">
        <v>15</v>
      </c>
      <c r="I9" s="26" t="s">
        <v>16</v>
      </c>
      <c r="J9" s="26" t="s">
        <v>15</v>
      </c>
      <c r="K9" s="26" t="s">
        <v>16</v>
      </c>
      <c r="L9" s="26" t="s">
        <v>15</v>
      </c>
      <c r="M9" s="26" t="s">
        <v>16</v>
      </c>
      <c r="N9" s="25" t="s">
        <v>17</v>
      </c>
      <c r="O9" s="25" t="s">
        <v>18</v>
      </c>
      <c r="P9" s="25" t="s">
        <v>17</v>
      </c>
      <c r="Q9" s="25" t="s">
        <v>18</v>
      </c>
      <c r="R9" s="25" t="s">
        <v>17</v>
      </c>
      <c r="S9" s="25" t="s">
        <v>18</v>
      </c>
      <c r="T9" s="2" t="s">
        <v>19</v>
      </c>
      <c r="U9" s="2" t="s">
        <v>20</v>
      </c>
      <c r="V9" s="2" t="s">
        <v>21</v>
      </c>
      <c r="W9" s="8" t="s">
        <v>19</v>
      </c>
      <c r="X9" s="8" t="s">
        <v>20</v>
      </c>
      <c r="Y9" s="8" t="s">
        <v>21</v>
      </c>
      <c r="Z9" s="30"/>
      <c r="AA9" s="62"/>
    </row>
    <row r="10" spans="1:27" ht="20.100000000000001" customHeight="1" x14ac:dyDescent="0.3">
      <c r="A10" s="3">
        <v>2000</v>
      </c>
      <c r="B10" s="4">
        <v>491</v>
      </c>
      <c r="C10" s="4">
        <v>26341</v>
      </c>
      <c r="D10" s="4">
        <v>764139</v>
      </c>
      <c r="E10" s="5"/>
      <c r="F10" s="5"/>
      <c r="G10" s="5"/>
      <c r="H10" s="4">
        <v>50244</v>
      </c>
      <c r="I10" s="4">
        <v>119434</v>
      </c>
      <c r="J10" s="4">
        <v>11236</v>
      </c>
      <c r="K10" s="4">
        <v>29814</v>
      </c>
      <c r="L10" s="4">
        <f>SUM(H10+J10)</f>
        <v>61480</v>
      </c>
      <c r="M10" s="4">
        <f>SUM(I10+K10)</f>
        <v>149248</v>
      </c>
      <c r="N10" s="5"/>
      <c r="O10" s="5"/>
      <c r="P10" s="5"/>
      <c r="Q10" s="5"/>
      <c r="R10" s="5"/>
      <c r="S10" s="5"/>
      <c r="T10" s="6">
        <f>I10/H10</f>
        <v>2.3770798503303876</v>
      </c>
      <c r="U10" s="6">
        <f>K10/J10</f>
        <v>2.653435386258455</v>
      </c>
      <c r="V10" s="6">
        <f>M10/L10</f>
        <v>2.4275862068965517</v>
      </c>
      <c r="W10" s="5"/>
      <c r="X10" s="5"/>
      <c r="Y10" s="5"/>
      <c r="Z10" s="6">
        <f>M10*100/D10</f>
        <v>19.531525023588639</v>
      </c>
      <c r="AA10" s="5"/>
    </row>
    <row r="11" spans="1:27" ht="20.100000000000001" customHeight="1" x14ac:dyDescent="0.3">
      <c r="A11" s="3">
        <v>2001</v>
      </c>
      <c r="B11" s="4">
        <v>502</v>
      </c>
      <c r="C11" s="4">
        <v>26931</v>
      </c>
      <c r="D11" s="4">
        <v>754068</v>
      </c>
      <c r="E11" s="11">
        <f>(B11-B10)*100/B10</f>
        <v>2.2403258655804481</v>
      </c>
      <c r="F11" s="11">
        <f t="shared" ref="F11:G26" si="0">(C11-C10)*100/C10</f>
        <v>2.2398542196575679</v>
      </c>
      <c r="G11" s="11">
        <f t="shared" si="0"/>
        <v>-1.3179539324651668</v>
      </c>
      <c r="H11" s="4">
        <v>45652</v>
      </c>
      <c r="I11" s="4">
        <v>116908</v>
      </c>
      <c r="J11" s="4">
        <v>9693</v>
      </c>
      <c r="K11" s="4">
        <v>24470</v>
      </c>
      <c r="L11" s="4">
        <f t="shared" ref="L11:L34" si="1">SUM(H11+J11)</f>
        <v>55345</v>
      </c>
      <c r="M11" s="4">
        <f t="shared" ref="M11:M34" si="2">SUM(I11+K11)</f>
        <v>141378</v>
      </c>
      <c r="N11" s="11">
        <f>(H11-H10)*100/H10</f>
        <v>-9.1393997293209139</v>
      </c>
      <c r="O11" s="11">
        <f t="shared" ref="O11:S11" si="3">(I11-I10)*100/I10</f>
        <v>-2.1149756350787885</v>
      </c>
      <c r="P11" s="11">
        <f t="shared" si="3"/>
        <v>-13.732645069419723</v>
      </c>
      <c r="Q11" s="11">
        <f t="shared" si="3"/>
        <v>-17.924465016435231</v>
      </c>
      <c r="R11" s="11">
        <f t="shared" si="3"/>
        <v>-9.9788549121665575</v>
      </c>
      <c r="S11" s="11">
        <f t="shared" si="3"/>
        <v>-5.2731024871355059</v>
      </c>
      <c r="T11" s="6">
        <f t="shared" ref="T11:T34" si="4">I11/H11</f>
        <v>2.5608516603872777</v>
      </c>
      <c r="U11" s="6">
        <f t="shared" ref="U11:U34" si="5">K11/J11</f>
        <v>2.5245022180955328</v>
      </c>
      <c r="V11" s="6">
        <f t="shared" ref="V11:V34" si="6">M11/L11</f>
        <v>2.5544855000451712</v>
      </c>
      <c r="W11" s="11">
        <f>(T11-T10)*100/T10</f>
        <v>7.7309901908153362</v>
      </c>
      <c r="X11" s="11">
        <f t="shared" ref="X11:Y26" si="7">(U11-U10)*100/U10</f>
        <v>-4.8591033657965852</v>
      </c>
      <c r="Y11" s="11">
        <f t="shared" si="7"/>
        <v>5.2273856552698366</v>
      </c>
      <c r="Z11" s="6">
        <f t="shared" ref="Z11:Z34" si="8">M11*100/D11</f>
        <v>18.748707013160615</v>
      </c>
      <c r="AA11" s="11">
        <f>(Z11-Z10)*100/Z10</f>
        <v>-4.0079717763082892</v>
      </c>
    </row>
    <row r="12" spans="1:27" ht="20.100000000000001" customHeight="1" x14ac:dyDescent="0.3">
      <c r="A12" s="3">
        <v>2002</v>
      </c>
      <c r="B12" s="4">
        <v>519</v>
      </c>
      <c r="C12" s="4">
        <v>25640</v>
      </c>
      <c r="D12" s="4">
        <v>605883</v>
      </c>
      <c r="E12" s="11">
        <f t="shared" ref="E12:G27" si="9">(B12-B11)*100/B11</f>
        <v>3.3864541832669324</v>
      </c>
      <c r="F12" s="11">
        <f t="shared" si="0"/>
        <v>-4.7937321302588094</v>
      </c>
      <c r="G12" s="11">
        <f t="shared" si="0"/>
        <v>-19.651410748102293</v>
      </c>
      <c r="H12" s="4">
        <v>46146</v>
      </c>
      <c r="I12" s="4">
        <v>100642</v>
      </c>
      <c r="J12" s="4">
        <v>9860</v>
      </c>
      <c r="K12" s="4">
        <v>25818</v>
      </c>
      <c r="L12" s="4">
        <f t="shared" si="1"/>
        <v>56006</v>
      </c>
      <c r="M12" s="4">
        <f t="shared" si="2"/>
        <v>126460</v>
      </c>
      <c r="N12" s="11">
        <f>(H12-H11)*100/H11</f>
        <v>1.0820993603785156</v>
      </c>
      <c r="O12" s="11">
        <f>(I12-I11)*100/I11</f>
        <v>-13.913504636124133</v>
      </c>
      <c r="P12" s="11">
        <f>(J12-J11)*100/J11</f>
        <v>1.7228928092437841</v>
      </c>
      <c r="Q12" s="11">
        <f>(K12-K11)*100/K11</f>
        <v>5.5087862689006943</v>
      </c>
      <c r="R12" s="11">
        <f>(L12-L11)*100/L11</f>
        <v>1.1943264974252417</v>
      </c>
      <c r="S12" s="11">
        <f>(M12-M11)*100/M11</f>
        <v>-10.551853895231224</v>
      </c>
      <c r="T12" s="6">
        <f t="shared" si="4"/>
        <v>2.1809474277293805</v>
      </c>
      <c r="U12" s="6">
        <f t="shared" si="5"/>
        <v>2.6184584178498986</v>
      </c>
      <c r="V12" s="6">
        <f t="shared" si="6"/>
        <v>2.2579723601042745</v>
      </c>
      <c r="W12" s="11">
        <f t="shared" ref="W12:Y31" si="10">(T12-T11)*100/T11</f>
        <v>-14.835073758252918</v>
      </c>
      <c r="X12" s="11">
        <f t="shared" si="7"/>
        <v>3.7217713290521797</v>
      </c>
      <c r="Y12" s="11">
        <f t="shared" si="7"/>
        <v>-11.607548366810203</v>
      </c>
      <c r="Z12" s="6">
        <f t="shared" si="8"/>
        <v>20.87201654444835</v>
      </c>
      <c r="AA12" s="11">
        <f t="shared" ref="AA12:AA34" si="11">(Z12-Z11)*100/Z11</f>
        <v>11.325098471042732</v>
      </c>
    </row>
    <row r="13" spans="1:27" ht="20.100000000000001" customHeight="1" x14ac:dyDescent="0.3">
      <c r="A13" s="3">
        <v>2003</v>
      </c>
      <c r="B13" s="4">
        <v>533</v>
      </c>
      <c r="C13" s="4">
        <v>26598</v>
      </c>
      <c r="D13" s="4">
        <v>634739</v>
      </c>
      <c r="E13" s="11">
        <f t="shared" si="9"/>
        <v>2.6974951830443161</v>
      </c>
      <c r="F13" s="11">
        <f t="shared" si="0"/>
        <v>3.7363494539781592</v>
      </c>
      <c r="G13" s="11">
        <f t="shared" si="0"/>
        <v>4.7626356903890681</v>
      </c>
      <c r="H13" s="4">
        <v>43702</v>
      </c>
      <c r="I13" s="4">
        <v>95287</v>
      </c>
      <c r="J13" s="4">
        <v>10188</v>
      </c>
      <c r="K13" s="4">
        <v>28656</v>
      </c>
      <c r="L13" s="4">
        <f t="shared" si="1"/>
        <v>53890</v>
      </c>
      <c r="M13" s="4">
        <f t="shared" si="2"/>
        <v>123943</v>
      </c>
      <c r="N13" s="11">
        <f t="shared" ref="N13:S31" si="12">(H13-H12)*100/H12</f>
        <v>-5.2962336930611533</v>
      </c>
      <c r="O13" s="11">
        <f t="shared" si="12"/>
        <v>-5.3208402058782616</v>
      </c>
      <c r="P13" s="11">
        <f t="shared" si="12"/>
        <v>3.3265720081135903</v>
      </c>
      <c r="Q13" s="11">
        <f t="shared" si="12"/>
        <v>10.992330931907972</v>
      </c>
      <c r="R13" s="11">
        <f t="shared" si="12"/>
        <v>-3.7781666250044639</v>
      </c>
      <c r="S13" s="11">
        <f t="shared" si="12"/>
        <v>-1.9903526806895462</v>
      </c>
      <c r="T13" s="6">
        <f t="shared" si="4"/>
        <v>2.1803807606059218</v>
      </c>
      <c r="U13" s="6">
        <f t="shared" si="5"/>
        <v>2.8127208480565371</v>
      </c>
      <c r="V13" s="6">
        <f t="shared" si="6"/>
        <v>2.2999257747262942</v>
      </c>
      <c r="W13" s="11">
        <f t="shared" si="10"/>
        <v>-2.5982612705558437E-2</v>
      </c>
      <c r="X13" s="11">
        <f t="shared" si="7"/>
        <v>7.4189618167071627</v>
      </c>
      <c r="Y13" s="11">
        <f t="shared" si="7"/>
        <v>1.858012762391932</v>
      </c>
      <c r="Z13" s="6">
        <f t="shared" si="8"/>
        <v>19.526608574547964</v>
      </c>
      <c r="AA13" s="11">
        <f t="shared" si="11"/>
        <v>-6.4459893802558543</v>
      </c>
    </row>
    <row r="14" spans="1:27" ht="20.100000000000001" customHeight="1" x14ac:dyDescent="0.3">
      <c r="A14" s="3">
        <v>2004</v>
      </c>
      <c r="B14" s="4">
        <v>542</v>
      </c>
      <c r="C14" s="4">
        <v>26928</v>
      </c>
      <c r="D14" s="4">
        <v>660298</v>
      </c>
      <c r="E14" s="11">
        <f t="shared" si="9"/>
        <v>1.6885553470919326</v>
      </c>
      <c r="F14" s="11">
        <f t="shared" si="0"/>
        <v>1.2406947890818858</v>
      </c>
      <c r="G14" s="11">
        <f t="shared" si="0"/>
        <v>4.0266944366109536</v>
      </c>
      <c r="H14" s="4">
        <v>49650</v>
      </c>
      <c r="I14" s="4">
        <v>102450</v>
      </c>
      <c r="J14" s="4">
        <v>9067</v>
      </c>
      <c r="K14" s="4">
        <v>22051</v>
      </c>
      <c r="L14" s="4">
        <f t="shared" si="1"/>
        <v>58717</v>
      </c>
      <c r="M14" s="4">
        <f t="shared" si="2"/>
        <v>124501</v>
      </c>
      <c r="N14" s="11">
        <f t="shared" si="12"/>
        <v>13.610361081872684</v>
      </c>
      <c r="O14" s="11">
        <f t="shared" si="12"/>
        <v>7.5172898716509069</v>
      </c>
      <c r="P14" s="11">
        <f t="shared" si="12"/>
        <v>-11.003140950137416</v>
      </c>
      <c r="Q14" s="11">
        <f t="shared" si="12"/>
        <v>-23.049274148520379</v>
      </c>
      <c r="R14" s="11">
        <f t="shared" si="12"/>
        <v>8.9571349044349606</v>
      </c>
      <c r="S14" s="11">
        <f t="shared" si="12"/>
        <v>0.45020694996893734</v>
      </c>
      <c r="T14" s="6">
        <f t="shared" si="4"/>
        <v>2.0634441087613293</v>
      </c>
      <c r="U14" s="6">
        <f t="shared" si="5"/>
        <v>2.4320061762435206</v>
      </c>
      <c r="V14" s="6">
        <f t="shared" si="6"/>
        <v>2.1203569664662703</v>
      </c>
      <c r="W14" s="11">
        <f t="shared" si="10"/>
        <v>-5.3631298696699234</v>
      </c>
      <c r="X14" s="11">
        <f t="shared" si="7"/>
        <v>-13.535458809432624</v>
      </c>
      <c r="Y14" s="11">
        <f t="shared" si="7"/>
        <v>-7.8075914550500567</v>
      </c>
      <c r="Z14" s="6">
        <f t="shared" si="8"/>
        <v>18.855274436693737</v>
      </c>
      <c r="AA14" s="11">
        <f t="shared" si="11"/>
        <v>-3.4380478068745672</v>
      </c>
    </row>
    <row r="15" spans="1:27" ht="20.100000000000001" customHeight="1" x14ac:dyDescent="0.3">
      <c r="A15" s="3">
        <v>2005</v>
      </c>
      <c r="B15" s="4">
        <v>543</v>
      </c>
      <c r="C15" s="4">
        <v>27465</v>
      </c>
      <c r="D15" s="4">
        <v>648199</v>
      </c>
      <c r="E15" s="11">
        <f t="shared" si="9"/>
        <v>0.18450184501845018</v>
      </c>
      <c r="F15" s="11">
        <f t="shared" si="0"/>
        <v>1.9942067736185383</v>
      </c>
      <c r="G15" s="11">
        <f t="shared" si="0"/>
        <v>-1.8323544823700815</v>
      </c>
      <c r="H15" s="4">
        <v>42086</v>
      </c>
      <c r="I15" s="4">
        <v>86247</v>
      </c>
      <c r="J15" s="4">
        <v>9632</v>
      </c>
      <c r="K15" s="4">
        <v>22201</v>
      </c>
      <c r="L15" s="4">
        <f t="shared" si="1"/>
        <v>51718</v>
      </c>
      <c r="M15" s="4">
        <f t="shared" si="2"/>
        <v>108448</v>
      </c>
      <c r="N15" s="11">
        <f t="shared" si="12"/>
        <v>-15.234642497482376</v>
      </c>
      <c r="O15" s="11">
        <f t="shared" si="12"/>
        <v>-15.815519765739385</v>
      </c>
      <c r="P15" s="11">
        <f t="shared" si="12"/>
        <v>6.2313885518914747</v>
      </c>
      <c r="Q15" s="11">
        <f t="shared" si="12"/>
        <v>0.68024125889982312</v>
      </c>
      <c r="R15" s="11">
        <f t="shared" si="12"/>
        <v>-11.919886915203433</v>
      </c>
      <c r="S15" s="11">
        <f t="shared" si="12"/>
        <v>-12.893872338374791</v>
      </c>
      <c r="T15" s="6">
        <f t="shared" si="4"/>
        <v>2.0493038064914697</v>
      </c>
      <c r="U15" s="6">
        <f t="shared" si="5"/>
        <v>2.3049210963455149</v>
      </c>
      <c r="V15" s="6">
        <f t="shared" si="6"/>
        <v>2.096910166673112</v>
      </c>
      <c r="W15" s="11">
        <f t="shared" si="10"/>
        <v>-0.68527672786581795</v>
      </c>
      <c r="X15" s="11">
        <f t="shared" si="7"/>
        <v>-5.2255245541481896</v>
      </c>
      <c r="Y15" s="11">
        <f t="shared" si="7"/>
        <v>-1.1057949281169401</v>
      </c>
      <c r="Z15" s="6">
        <f t="shared" si="8"/>
        <v>16.730664502722156</v>
      </c>
      <c r="AA15" s="11">
        <f t="shared" si="11"/>
        <v>-11.267987326861364</v>
      </c>
    </row>
    <row r="16" spans="1:27" ht="20.100000000000001" customHeight="1" x14ac:dyDescent="0.3">
      <c r="A16" s="3">
        <v>2006</v>
      </c>
      <c r="B16" s="4">
        <v>557</v>
      </c>
      <c r="C16" s="4">
        <v>27980</v>
      </c>
      <c r="D16" s="4">
        <v>660828</v>
      </c>
      <c r="E16" s="11">
        <f t="shared" si="9"/>
        <v>2.5782688766114181</v>
      </c>
      <c r="F16" s="11">
        <f t="shared" si="0"/>
        <v>1.8751137811760423</v>
      </c>
      <c r="G16" s="11">
        <f t="shared" si="0"/>
        <v>1.9483214259818358</v>
      </c>
      <c r="H16" s="4">
        <v>47347</v>
      </c>
      <c r="I16" s="4">
        <v>90763</v>
      </c>
      <c r="J16" s="4">
        <v>9411</v>
      </c>
      <c r="K16" s="4">
        <v>20067</v>
      </c>
      <c r="L16" s="4">
        <f t="shared" si="1"/>
        <v>56758</v>
      </c>
      <c r="M16" s="4">
        <f t="shared" si="2"/>
        <v>110830</v>
      </c>
      <c r="N16" s="11">
        <f t="shared" si="12"/>
        <v>12.500594021764957</v>
      </c>
      <c r="O16" s="11">
        <f t="shared" si="12"/>
        <v>5.2361241550430737</v>
      </c>
      <c r="P16" s="11">
        <f t="shared" si="12"/>
        <v>-2.294435215946844</v>
      </c>
      <c r="Q16" s="11">
        <f t="shared" si="12"/>
        <v>-9.6121796315481287</v>
      </c>
      <c r="R16" s="11">
        <f t="shared" si="12"/>
        <v>9.7451564252291281</v>
      </c>
      <c r="S16" s="11">
        <f t="shared" si="12"/>
        <v>2.1964443788728238</v>
      </c>
      <c r="T16" s="6">
        <f t="shared" si="4"/>
        <v>1.9169746763258495</v>
      </c>
      <c r="U16" s="6">
        <f t="shared" si="5"/>
        <v>2.1322919987248965</v>
      </c>
      <c r="V16" s="6">
        <f t="shared" si="6"/>
        <v>1.9526762747101729</v>
      </c>
      <c r="W16" s="11">
        <f t="shared" si="10"/>
        <v>-6.4572724525494127</v>
      </c>
      <c r="X16" s="11">
        <f t="shared" si="7"/>
        <v>-7.4895881639646698</v>
      </c>
      <c r="Y16" s="11">
        <f t="shared" si="7"/>
        <v>-6.8784010996415654</v>
      </c>
      <c r="Z16" s="6">
        <f t="shared" si="8"/>
        <v>16.77138377913769</v>
      </c>
      <c r="AA16" s="11">
        <f t="shared" si="11"/>
        <v>0.24338110664348142</v>
      </c>
    </row>
    <row r="17" spans="1:27" ht="20.100000000000001" customHeight="1" x14ac:dyDescent="0.3">
      <c r="A17" s="3">
        <v>2007</v>
      </c>
      <c r="B17" s="4">
        <v>559</v>
      </c>
      <c r="C17" s="4">
        <v>28357</v>
      </c>
      <c r="D17" s="4">
        <v>650520</v>
      </c>
      <c r="E17" s="11">
        <f t="shared" si="9"/>
        <v>0.35906642728904847</v>
      </c>
      <c r="F17" s="11">
        <f t="shared" si="0"/>
        <v>1.3473909935668336</v>
      </c>
      <c r="G17" s="11">
        <f t="shared" si="0"/>
        <v>-1.5598612649585066</v>
      </c>
      <c r="H17" s="4">
        <v>50150</v>
      </c>
      <c r="I17" s="4">
        <v>99198</v>
      </c>
      <c r="J17" s="4">
        <v>9586</v>
      </c>
      <c r="K17" s="4">
        <v>19686</v>
      </c>
      <c r="L17" s="4">
        <f t="shared" si="1"/>
        <v>59736</v>
      </c>
      <c r="M17" s="4">
        <f t="shared" si="2"/>
        <v>118884</v>
      </c>
      <c r="N17" s="11">
        <f t="shared" si="12"/>
        <v>5.9201216550151017</v>
      </c>
      <c r="O17" s="11">
        <f t="shared" si="12"/>
        <v>9.2934345493207591</v>
      </c>
      <c r="P17" s="11">
        <f t="shared" si="12"/>
        <v>1.8595260864945278</v>
      </c>
      <c r="Q17" s="11">
        <f t="shared" si="12"/>
        <v>-1.8986395574824337</v>
      </c>
      <c r="R17" s="11">
        <f t="shared" si="12"/>
        <v>5.2468374502272805</v>
      </c>
      <c r="S17" s="11">
        <f t="shared" si="12"/>
        <v>7.266985473247316</v>
      </c>
      <c r="T17" s="6">
        <f t="shared" si="4"/>
        <v>1.9780259222333001</v>
      </c>
      <c r="U17" s="6">
        <f t="shared" si="5"/>
        <v>2.0536198622991861</v>
      </c>
      <c r="V17" s="6">
        <f t="shared" si="6"/>
        <v>1.9901566894335074</v>
      </c>
      <c r="W17" s="11">
        <f t="shared" si="10"/>
        <v>3.1847706003328042</v>
      </c>
      <c r="X17" s="11">
        <f t="shared" si="7"/>
        <v>-3.6895573623479354</v>
      </c>
      <c r="Y17" s="11">
        <f t="shared" si="7"/>
        <v>1.9194382196760993</v>
      </c>
      <c r="Z17" s="6">
        <f t="shared" si="8"/>
        <v>18.275225973067698</v>
      </c>
      <c r="AA17" s="11">
        <f t="shared" si="11"/>
        <v>8.9667150530576532</v>
      </c>
    </row>
    <row r="18" spans="1:27" ht="20.100000000000001" customHeight="1" x14ac:dyDescent="0.3">
      <c r="A18" s="3">
        <v>2008</v>
      </c>
      <c r="B18" s="4">
        <v>566</v>
      </c>
      <c r="C18" s="4">
        <v>28851</v>
      </c>
      <c r="D18" s="4">
        <v>701950</v>
      </c>
      <c r="E18" s="11">
        <f t="shared" si="9"/>
        <v>1.2522361359570662</v>
      </c>
      <c r="F18" s="11">
        <f t="shared" si="0"/>
        <v>1.7420742673766618</v>
      </c>
      <c r="G18" s="11">
        <f t="shared" si="0"/>
        <v>7.9059829059829063</v>
      </c>
      <c r="H18" s="4">
        <v>58193</v>
      </c>
      <c r="I18" s="4">
        <v>108845</v>
      </c>
      <c r="J18" s="4">
        <v>10644</v>
      </c>
      <c r="K18" s="4">
        <v>22675</v>
      </c>
      <c r="L18" s="4">
        <f t="shared" si="1"/>
        <v>68837</v>
      </c>
      <c r="M18" s="4">
        <f t="shared" si="2"/>
        <v>131520</v>
      </c>
      <c r="N18" s="11">
        <f t="shared" si="12"/>
        <v>16.037886340977067</v>
      </c>
      <c r="O18" s="11">
        <f t="shared" si="12"/>
        <v>9.7249944555333769</v>
      </c>
      <c r="P18" s="11">
        <f t="shared" si="12"/>
        <v>11.036928854579596</v>
      </c>
      <c r="Q18" s="11">
        <f t="shared" si="12"/>
        <v>15.183379051102307</v>
      </c>
      <c r="R18" s="11">
        <f t="shared" si="12"/>
        <v>15.235368956743002</v>
      </c>
      <c r="S18" s="11">
        <f t="shared" si="12"/>
        <v>10.628848289088523</v>
      </c>
      <c r="T18" s="6">
        <f t="shared" si="4"/>
        <v>1.8704139673156566</v>
      </c>
      <c r="U18" s="6">
        <f t="shared" si="5"/>
        <v>2.1303081548290117</v>
      </c>
      <c r="V18" s="6">
        <f t="shared" si="6"/>
        <v>1.9106004038525792</v>
      </c>
      <c r="W18" s="11">
        <f t="shared" si="10"/>
        <v>-5.4403713170828274</v>
      </c>
      <c r="X18" s="11">
        <f t="shared" si="7"/>
        <v>3.7342983449705778</v>
      </c>
      <c r="Y18" s="11">
        <f t="shared" si="7"/>
        <v>-3.9974885396372319</v>
      </c>
      <c r="Z18" s="6">
        <f t="shared" si="8"/>
        <v>18.736377234845786</v>
      </c>
      <c r="AA18" s="11">
        <f t="shared" si="11"/>
        <v>2.5233683154325388</v>
      </c>
    </row>
    <row r="19" spans="1:27" ht="20.100000000000001" customHeight="1" x14ac:dyDescent="0.3">
      <c r="A19" s="3">
        <v>2009</v>
      </c>
      <c r="B19" s="4">
        <v>567</v>
      </c>
      <c r="C19" s="4">
        <v>28991</v>
      </c>
      <c r="D19" s="4">
        <v>674660</v>
      </c>
      <c r="E19" s="11">
        <f t="shared" si="9"/>
        <v>0.17667844522968199</v>
      </c>
      <c r="F19" s="11">
        <f t="shared" si="0"/>
        <v>0.48525181102908044</v>
      </c>
      <c r="G19" s="11">
        <f t="shared" si="0"/>
        <v>-3.8877412921148231</v>
      </c>
      <c r="H19" s="4">
        <v>49809</v>
      </c>
      <c r="I19" s="4">
        <v>91779</v>
      </c>
      <c r="J19" s="4">
        <v>8514</v>
      </c>
      <c r="K19" s="4">
        <v>17215</v>
      </c>
      <c r="L19" s="4">
        <f t="shared" si="1"/>
        <v>58323</v>
      </c>
      <c r="M19" s="4">
        <f t="shared" si="2"/>
        <v>108994</v>
      </c>
      <c r="N19" s="11">
        <f t="shared" si="12"/>
        <v>-14.407231110270995</v>
      </c>
      <c r="O19" s="11">
        <f t="shared" si="12"/>
        <v>-15.679176811061602</v>
      </c>
      <c r="P19" s="11">
        <f t="shared" si="12"/>
        <v>-20.011273957158963</v>
      </c>
      <c r="Q19" s="11">
        <f t="shared" si="12"/>
        <v>-24.079382579933849</v>
      </c>
      <c r="R19" s="11">
        <f t="shared" si="12"/>
        <v>-15.273762656710781</v>
      </c>
      <c r="S19" s="11">
        <f t="shared" si="12"/>
        <v>-17.127433090024329</v>
      </c>
      <c r="T19" s="6">
        <f t="shared" si="4"/>
        <v>1.842618803830633</v>
      </c>
      <c r="U19" s="6">
        <f t="shared" si="5"/>
        <v>2.0219638242894056</v>
      </c>
      <c r="V19" s="6">
        <f t="shared" si="6"/>
        <v>1.8687996159319651</v>
      </c>
      <c r="W19" s="11">
        <f t="shared" si="10"/>
        <v>-1.4860434091450911</v>
      </c>
      <c r="X19" s="11">
        <f t="shared" si="7"/>
        <v>-5.085852499508567</v>
      </c>
      <c r="Y19" s="11">
        <f t="shared" si="7"/>
        <v>-2.1878351871132269</v>
      </c>
      <c r="Z19" s="6">
        <f t="shared" si="8"/>
        <v>16.155396792458422</v>
      </c>
      <c r="AA19" s="11">
        <f t="shared" si="11"/>
        <v>-13.775237390007682</v>
      </c>
    </row>
    <row r="20" spans="1:27" ht="20.100000000000001" customHeight="1" x14ac:dyDescent="0.3">
      <c r="A20" s="3">
        <v>2010</v>
      </c>
      <c r="B20" s="4">
        <v>574</v>
      </c>
      <c r="C20" s="4">
        <v>29299</v>
      </c>
      <c r="D20" s="4">
        <v>700163</v>
      </c>
      <c r="E20" s="11">
        <f t="shared" si="9"/>
        <v>1.2345679012345678</v>
      </c>
      <c r="F20" s="11">
        <f t="shared" si="0"/>
        <v>1.062398675451002</v>
      </c>
      <c r="G20" s="11">
        <f t="shared" si="0"/>
        <v>3.7801262858328641</v>
      </c>
      <c r="H20" s="4">
        <v>59369</v>
      </c>
      <c r="I20" s="4">
        <v>108289</v>
      </c>
      <c r="J20" s="4">
        <v>8192</v>
      </c>
      <c r="K20" s="4">
        <v>18225</v>
      </c>
      <c r="L20" s="4">
        <f t="shared" si="1"/>
        <v>67561</v>
      </c>
      <c r="M20" s="4">
        <f t="shared" si="2"/>
        <v>126514</v>
      </c>
      <c r="N20" s="11">
        <f t="shared" si="12"/>
        <v>19.193318476580536</v>
      </c>
      <c r="O20" s="11">
        <f t="shared" si="12"/>
        <v>17.98886455507251</v>
      </c>
      <c r="P20" s="11">
        <f t="shared" si="12"/>
        <v>-3.7820061075875029</v>
      </c>
      <c r="Q20" s="11">
        <f t="shared" si="12"/>
        <v>5.8669764740052281</v>
      </c>
      <c r="R20" s="11">
        <f t="shared" si="12"/>
        <v>15.839377261114826</v>
      </c>
      <c r="S20" s="11">
        <f t="shared" si="12"/>
        <v>16.074279318127605</v>
      </c>
      <c r="T20" s="6">
        <f t="shared" si="4"/>
        <v>1.823999056746787</v>
      </c>
      <c r="U20" s="6">
        <f t="shared" si="5"/>
        <v>2.2247314453125</v>
      </c>
      <c r="V20" s="6">
        <f t="shared" si="6"/>
        <v>1.8725892156717634</v>
      </c>
      <c r="W20" s="11">
        <f t="shared" si="10"/>
        <v>-1.0105045625897955</v>
      </c>
      <c r="X20" s="11">
        <f t="shared" si="7"/>
        <v>10.028251672324286</v>
      </c>
      <c r="Y20" s="11">
        <f t="shared" si="7"/>
        <v>0.20278256199814382</v>
      </c>
      <c r="Z20" s="6">
        <f t="shared" si="8"/>
        <v>18.069221024247209</v>
      </c>
      <c r="AA20" s="11">
        <f t="shared" si="11"/>
        <v>11.846346186199455</v>
      </c>
    </row>
    <row r="21" spans="1:27" ht="20.100000000000001" customHeight="1" x14ac:dyDescent="0.3">
      <c r="A21" s="3">
        <v>2011</v>
      </c>
      <c r="B21" s="4">
        <v>577</v>
      </c>
      <c r="C21" s="4">
        <v>29543</v>
      </c>
      <c r="D21" s="4">
        <v>701021</v>
      </c>
      <c r="E21" s="11">
        <f t="shared" si="9"/>
        <v>0.52264808362369342</v>
      </c>
      <c r="F21" s="11">
        <f t="shared" si="0"/>
        <v>0.8327929280862828</v>
      </c>
      <c r="G21" s="11">
        <f t="shared" si="0"/>
        <v>0.12254289358335131</v>
      </c>
      <c r="H21" s="4">
        <v>56648</v>
      </c>
      <c r="I21" s="4">
        <v>102661</v>
      </c>
      <c r="J21" s="4">
        <v>8568</v>
      </c>
      <c r="K21" s="4">
        <v>18573</v>
      </c>
      <c r="L21" s="4">
        <f t="shared" si="1"/>
        <v>65216</v>
      </c>
      <c r="M21" s="4">
        <f t="shared" si="2"/>
        <v>121234</v>
      </c>
      <c r="N21" s="11">
        <f t="shared" si="12"/>
        <v>-4.5831999865249538</v>
      </c>
      <c r="O21" s="11">
        <f t="shared" si="12"/>
        <v>-5.197203778777161</v>
      </c>
      <c r="P21" s="11">
        <f t="shared" si="12"/>
        <v>4.58984375</v>
      </c>
      <c r="Q21" s="11">
        <f t="shared" si="12"/>
        <v>1.9094650205761317</v>
      </c>
      <c r="R21" s="11">
        <f t="shared" si="12"/>
        <v>-3.4709373751128609</v>
      </c>
      <c r="S21" s="11">
        <f t="shared" si="12"/>
        <v>-4.173451159555464</v>
      </c>
      <c r="T21" s="6">
        <f t="shared" si="4"/>
        <v>1.8122616862025138</v>
      </c>
      <c r="U21" s="6">
        <f t="shared" si="5"/>
        <v>2.1677170868347337</v>
      </c>
      <c r="V21" s="6">
        <f t="shared" si="6"/>
        <v>1.8589609911678115</v>
      </c>
      <c r="W21" s="11">
        <f t="shared" si="10"/>
        <v>-0.64349652489445164</v>
      </c>
      <c r="X21" s="11">
        <f t="shared" si="7"/>
        <v>-2.562752398627496</v>
      </c>
      <c r="Y21" s="11">
        <f t="shared" si="7"/>
        <v>-0.72777437731119932</v>
      </c>
      <c r="Z21" s="6">
        <f t="shared" si="8"/>
        <v>17.293918441815581</v>
      </c>
      <c r="AA21" s="11">
        <f t="shared" si="11"/>
        <v>-4.2907360610136127</v>
      </c>
    </row>
    <row r="22" spans="1:27" ht="20.100000000000001" customHeight="1" x14ac:dyDescent="0.3">
      <c r="A22" s="3">
        <v>2012</v>
      </c>
      <c r="B22" s="4">
        <v>571</v>
      </c>
      <c r="C22" s="4">
        <v>29393</v>
      </c>
      <c r="D22" s="4">
        <v>702046</v>
      </c>
      <c r="E22" s="11">
        <f t="shared" si="9"/>
        <v>-1.0398613518197575</v>
      </c>
      <c r="F22" s="11">
        <f t="shared" si="0"/>
        <v>-0.50773448871136984</v>
      </c>
      <c r="G22" s="11">
        <f t="shared" si="0"/>
        <v>0.14621530596087706</v>
      </c>
      <c r="H22" s="4">
        <v>46564</v>
      </c>
      <c r="I22" s="4">
        <v>83411</v>
      </c>
      <c r="J22" s="4">
        <v>9191</v>
      </c>
      <c r="K22" s="4">
        <v>18673</v>
      </c>
      <c r="L22" s="4">
        <f t="shared" si="1"/>
        <v>55755</v>
      </c>
      <c r="M22" s="4">
        <f t="shared" si="2"/>
        <v>102084</v>
      </c>
      <c r="N22" s="11">
        <f t="shared" si="12"/>
        <v>-17.801158028527045</v>
      </c>
      <c r="O22" s="11">
        <f t="shared" si="12"/>
        <v>-18.751034959721803</v>
      </c>
      <c r="P22" s="11">
        <f t="shared" si="12"/>
        <v>7.2712418300653594</v>
      </c>
      <c r="Q22" s="11">
        <f t="shared" si="12"/>
        <v>0.53841598018629189</v>
      </c>
      <c r="R22" s="11">
        <f t="shared" si="12"/>
        <v>-14.507176153091265</v>
      </c>
      <c r="S22" s="11">
        <f t="shared" si="12"/>
        <v>-15.795898840259333</v>
      </c>
      <c r="T22" s="6">
        <f t="shared" si="4"/>
        <v>1.7913194742719698</v>
      </c>
      <c r="U22" s="6">
        <f t="shared" si="5"/>
        <v>2.0316614078990316</v>
      </c>
      <c r="V22" s="6">
        <f t="shared" si="6"/>
        <v>1.8309389292440139</v>
      </c>
      <c r="W22" s="11">
        <f t="shared" si="10"/>
        <v>-1.1555843226166291</v>
      </c>
      <c r="X22" s="11">
        <f t="shared" si="7"/>
        <v>-6.2764499925757606</v>
      </c>
      <c r="Y22" s="11">
        <f t="shared" si="7"/>
        <v>-1.5074045155834062</v>
      </c>
      <c r="Z22" s="6">
        <f t="shared" si="8"/>
        <v>14.540927517570074</v>
      </c>
      <c r="AA22" s="11">
        <f t="shared" si="11"/>
        <v>-15.918838367995033</v>
      </c>
    </row>
    <row r="23" spans="1:27" ht="20.100000000000001" customHeight="1" x14ac:dyDescent="0.3">
      <c r="A23" s="3">
        <v>2013</v>
      </c>
      <c r="B23" s="4">
        <v>563</v>
      </c>
      <c r="C23" s="4">
        <v>29213</v>
      </c>
      <c r="D23" s="4">
        <v>665145</v>
      </c>
      <c r="E23" s="11">
        <f t="shared" si="9"/>
        <v>-1.4010507880910683</v>
      </c>
      <c r="F23" s="11">
        <f t="shared" si="0"/>
        <v>-0.6123907052699622</v>
      </c>
      <c r="G23" s="11">
        <f t="shared" si="0"/>
        <v>-5.2562082826481458</v>
      </c>
      <c r="H23" s="4">
        <v>47169</v>
      </c>
      <c r="I23" s="4">
        <v>82625</v>
      </c>
      <c r="J23" s="4">
        <v>8637</v>
      </c>
      <c r="K23" s="4">
        <v>17247</v>
      </c>
      <c r="L23" s="4">
        <f t="shared" si="1"/>
        <v>55806</v>
      </c>
      <c r="M23" s="4">
        <f t="shared" si="2"/>
        <v>99872</v>
      </c>
      <c r="N23" s="11">
        <f t="shared" si="12"/>
        <v>1.299287002834808</v>
      </c>
      <c r="O23" s="11">
        <f t="shared" si="12"/>
        <v>-0.94232175612329305</v>
      </c>
      <c r="P23" s="11">
        <f t="shared" si="12"/>
        <v>-6.0276357306060273</v>
      </c>
      <c r="Q23" s="11">
        <f t="shared" si="12"/>
        <v>-7.6366946928720614</v>
      </c>
      <c r="R23" s="11">
        <f t="shared" si="12"/>
        <v>9.1471616895345706E-2</v>
      </c>
      <c r="S23" s="11">
        <f t="shared" si="12"/>
        <v>-2.1668429920457664</v>
      </c>
      <c r="T23" s="6">
        <f t="shared" si="4"/>
        <v>1.7516801288982171</v>
      </c>
      <c r="U23" s="6">
        <f t="shared" si="5"/>
        <v>1.9968739145536645</v>
      </c>
      <c r="V23" s="6">
        <f t="shared" si="6"/>
        <v>1.789628355373974</v>
      </c>
      <c r="W23" s="11">
        <f t="shared" si="10"/>
        <v>-2.2128573904921653</v>
      </c>
      <c r="X23" s="11">
        <f t="shared" si="7"/>
        <v>-1.7122682554344202</v>
      </c>
      <c r="Y23" s="11">
        <f t="shared" si="7"/>
        <v>-2.256250779871551</v>
      </c>
      <c r="Z23" s="6">
        <f t="shared" si="8"/>
        <v>15.015071901615437</v>
      </c>
      <c r="AA23" s="11">
        <f t="shared" si="11"/>
        <v>3.2607574961944201</v>
      </c>
    </row>
    <row r="24" spans="1:27" ht="20.100000000000001" customHeight="1" x14ac:dyDescent="0.3">
      <c r="A24" s="3">
        <v>2014</v>
      </c>
      <c r="B24" s="4">
        <v>559</v>
      </c>
      <c r="C24" s="4">
        <v>29249</v>
      </c>
      <c r="D24" s="4">
        <v>640277</v>
      </c>
      <c r="E24" s="11">
        <f t="shared" si="9"/>
        <v>-0.71047957371225579</v>
      </c>
      <c r="F24" s="11">
        <f t="shared" si="0"/>
        <v>0.12323280731181323</v>
      </c>
      <c r="G24" s="11">
        <f t="shared" si="0"/>
        <v>-3.7387336595779868</v>
      </c>
      <c r="H24" s="4">
        <v>48638</v>
      </c>
      <c r="I24" s="4">
        <v>80280</v>
      </c>
      <c r="J24" s="4">
        <v>11080</v>
      </c>
      <c r="K24" s="4">
        <v>19415</v>
      </c>
      <c r="L24" s="4">
        <f t="shared" si="1"/>
        <v>59718</v>
      </c>
      <c r="M24" s="4">
        <f t="shared" si="2"/>
        <v>99695</v>
      </c>
      <c r="N24" s="11">
        <f t="shared" si="12"/>
        <v>3.1143335665373444</v>
      </c>
      <c r="O24" s="11">
        <f t="shared" si="12"/>
        <v>-2.8381240544629351</v>
      </c>
      <c r="P24" s="11">
        <f t="shared" si="12"/>
        <v>28.285284242213731</v>
      </c>
      <c r="Q24" s="11">
        <f t="shared" si="12"/>
        <v>12.570302081521424</v>
      </c>
      <c r="R24" s="11">
        <f t="shared" si="12"/>
        <v>7.0099989248467907</v>
      </c>
      <c r="S24" s="11">
        <f t="shared" si="12"/>
        <v>-0.17722685036847163</v>
      </c>
      <c r="T24" s="6">
        <f t="shared" si="4"/>
        <v>1.6505612895267074</v>
      </c>
      <c r="U24" s="6">
        <f t="shared" si="5"/>
        <v>1.7522563176895307</v>
      </c>
      <c r="V24" s="6">
        <f t="shared" si="6"/>
        <v>1.6694296527010282</v>
      </c>
      <c r="W24" s="11">
        <f t="shared" si="10"/>
        <v>-5.7726771973552067</v>
      </c>
      <c r="X24" s="11">
        <f t="shared" si="7"/>
        <v>-12.250027159016197</v>
      </c>
      <c r="Y24" s="11">
        <f t="shared" si="7"/>
        <v>-6.7164058007914296</v>
      </c>
      <c r="Z24" s="6">
        <f t="shared" si="8"/>
        <v>15.570604597697558</v>
      </c>
      <c r="AA24" s="11">
        <f t="shared" si="11"/>
        <v>3.6998337385407574</v>
      </c>
    </row>
    <row r="25" spans="1:27" ht="20.100000000000001" customHeight="1" x14ac:dyDescent="0.3">
      <c r="A25" s="3">
        <v>2015</v>
      </c>
      <c r="B25" s="4">
        <v>554</v>
      </c>
      <c r="C25" s="4">
        <v>29237</v>
      </c>
      <c r="D25" s="4">
        <v>651060</v>
      </c>
      <c r="E25" s="11">
        <f t="shared" si="9"/>
        <v>-0.89445438282647582</v>
      </c>
      <c r="F25" s="11">
        <f t="shared" si="0"/>
        <v>-4.1027043659612294E-2</v>
      </c>
      <c r="G25" s="11">
        <f t="shared" si="0"/>
        <v>1.6841148440440621</v>
      </c>
      <c r="H25" s="4">
        <v>57955</v>
      </c>
      <c r="I25" s="4">
        <v>95592</v>
      </c>
      <c r="J25" s="4">
        <v>14048</v>
      </c>
      <c r="K25" s="4">
        <v>23295</v>
      </c>
      <c r="L25" s="4">
        <f t="shared" si="1"/>
        <v>72003</v>
      </c>
      <c r="M25" s="4">
        <f t="shared" si="2"/>
        <v>118887</v>
      </c>
      <c r="N25" s="11">
        <f t="shared" si="12"/>
        <v>19.155804103787162</v>
      </c>
      <c r="O25" s="11">
        <f t="shared" si="12"/>
        <v>19.07324364723468</v>
      </c>
      <c r="P25" s="11">
        <f t="shared" si="12"/>
        <v>26.787003610108304</v>
      </c>
      <c r="Q25" s="11">
        <f t="shared" si="12"/>
        <v>19.98454802987381</v>
      </c>
      <c r="R25" s="11">
        <f t="shared" si="12"/>
        <v>20.571686928564251</v>
      </c>
      <c r="S25" s="11">
        <f t="shared" si="12"/>
        <v>19.25071467977331</v>
      </c>
      <c r="T25" s="6">
        <f t="shared" si="4"/>
        <v>1.6494176516262617</v>
      </c>
      <c r="U25" s="6">
        <f t="shared" si="5"/>
        <v>1.6582431662870158</v>
      </c>
      <c r="V25" s="6">
        <f t="shared" si="6"/>
        <v>1.6511395358526728</v>
      </c>
      <c r="W25" s="11">
        <f t="shared" si="10"/>
        <v>-6.9287817889732969E-2</v>
      </c>
      <c r="X25" s="11">
        <f t="shared" si="7"/>
        <v>-5.365262516301132</v>
      </c>
      <c r="Y25" s="11">
        <f t="shared" si="7"/>
        <v>-1.0955907497367823</v>
      </c>
      <c r="Z25" s="6">
        <f t="shared" si="8"/>
        <v>18.260528983503825</v>
      </c>
      <c r="AA25" s="11">
        <f t="shared" si="11"/>
        <v>17.275657916353669</v>
      </c>
    </row>
    <row r="26" spans="1:27" ht="20.100000000000001" customHeight="1" x14ac:dyDescent="0.3">
      <c r="A26" s="3">
        <v>2016</v>
      </c>
      <c r="B26" s="4">
        <v>544</v>
      </c>
      <c r="C26" s="4">
        <v>29217</v>
      </c>
      <c r="D26" s="4">
        <v>693372</v>
      </c>
      <c r="E26" s="11">
        <f t="shared" si="9"/>
        <v>-1.8050541516245486</v>
      </c>
      <c r="F26" s="11">
        <f t="shared" si="0"/>
        <v>-6.8406471252180454E-2</v>
      </c>
      <c r="G26" s="11">
        <f t="shared" si="0"/>
        <v>6.4989401898442543</v>
      </c>
      <c r="H26" s="4">
        <v>62801</v>
      </c>
      <c r="I26" s="4">
        <v>109164</v>
      </c>
      <c r="J26" s="4">
        <v>13950</v>
      </c>
      <c r="K26" s="4">
        <v>23399</v>
      </c>
      <c r="L26" s="4">
        <f t="shared" si="1"/>
        <v>76751</v>
      </c>
      <c r="M26" s="4">
        <f t="shared" si="2"/>
        <v>132563</v>
      </c>
      <c r="N26" s="11">
        <f t="shared" si="12"/>
        <v>8.3616599085497363</v>
      </c>
      <c r="O26" s="11">
        <f t="shared" si="12"/>
        <v>14.197840823499874</v>
      </c>
      <c r="P26" s="11">
        <f t="shared" si="12"/>
        <v>-0.69760820045558092</v>
      </c>
      <c r="Q26" s="11">
        <f t="shared" si="12"/>
        <v>0.44644773556557199</v>
      </c>
      <c r="R26" s="11">
        <f t="shared" si="12"/>
        <v>6.5941696873741371</v>
      </c>
      <c r="S26" s="11">
        <f t="shared" si="12"/>
        <v>11.503360333762313</v>
      </c>
      <c r="T26" s="6">
        <f t="shared" si="4"/>
        <v>1.7382525755959299</v>
      </c>
      <c r="U26" s="6">
        <f t="shared" si="5"/>
        <v>1.677347670250896</v>
      </c>
      <c r="V26" s="6">
        <f t="shared" si="6"/>
        <v>1.7271827077171633</v>
      </c>
      <c r="W26" s="11">
        <f t="shared" si="10"/>
        <v>5.3858356543038326</v>
      </c>
      <c r="X26" s="11">
        <f t="shared" si="7"/>
        <v>1.1520930314856792</v>
      </c>
      <c r="Y26" s="11">
        <f t="shared" si="7"/>
        <v>4.605496398898878</v>
      </c>
      <c r="Z26" s="6">
        <f t="shared" si="8"/>
        <v>19.118597232077441</v>
      </c>
      <c r="AA26" s="11">
        <f t="shared" si="11"/>
        <v>4.6990328119671503</v>
      </c>
    </row>
    <row r="27" spans="1:27" ht="20.100000000000001" customHeight="1" x14ac:dyDescent="0.3">
      <c r="A27" s="3">
        <v>2017</v>
      </c>
      <c r="B27" s="4">
        <v>540</v>
      </c>
      <c r="C27" s="4">
        <v>28841</v>
      </c>
      <c r="D27" s="4">
        <v>625783</v>
      </c>
      <c r="E27" s="11">
        <f t="shared" si="9"/>
        <v>-0.73529411764705888</v>
      </c>
      <c r="F27" s="11">
        <f t="shared" si="9"/>
        <v>-1.2869219974672279</v>
      </c>
      <c r="G27" s="11">
        <f t="shared" si="9"/>
        <v>-9.7478698303363842</v>
      </c>
      <c r="H27" s="4">
        <v>45576</v>
      </c>
      <c r="I27" s="4">
        <v>105504</v>
      </c>
      <c r="J27" s="4">
        <v>10784</v>
      </c>
      <c r="K27" s="4">
        <v>20595</v>
      </c>
      <c r="L27" s="4">
        <f t="shared" si="1"/>
        <v>56360</v>
      </c>
      <c r="M27" s="4">
        <f t="shared" si="2"/>
        <v>126099</v>
      </c>
      <c r="N27" s="11">
        <f t="shared" si="12"/>
        <v>-27.427907198929955</v>
      </c>
      <c r="O27" s="11">
        <f t="shared" si="12"/>
        <v>-3.3527536550511159</v>
      </c>
      <c r="P27" s="11">
        <f t="shared" si="12"/>
        <v>-22.695340501792113</v>
      </c>
      <c r="Q27" s="11">
        <f t="shared" si="12"/>
        <v>-11.983418094790375</v>
      </c>
      <c r="R27" s="11">
        <f t="shared" si="12"/>
        <v>-26.567732016520957</v>
      </c>
      <c r="S27" s="11">
        <f t="shared" si="12"/>
        <v>-4.8761720842165612</v>
      </c>
      <c r="T27" s="6">
        <f t="shared" si="4"/>
        <v>2.3149025803054237</v>
      </c>
      <c r="U27" s="6">
        <f t="shared" si="5"/>
        <v>1.9097737388724036</v>
      </c>
      <c r="V27" s="6">
        <f t="shared" si="6"/>
        <v>2.2373846699787081</v>
      </c>
      <c r="W27" s="11">
        <f t="shared" si="10"/>
        <v>33.174120539519365</v>
      </c>
      <c r="X27" s="11">
        <f t="shared" si="10"/>
        <v>13.856761644814014</v>
      </c>
      <c r="Y27" s="11">
        <f t="shared" si="10"/>
        <v>29.539547841807916</v>
      </c>
      <c r="Z27" s="6">
        <f t="shared" si="8"/>
        <v>20.150595334165356</v>
      </c>
      <c r="AA27" s="11">
        <f t="shared" si="11"/>
        <v>5.3978756367983651</v>
      </c>
    </row>
    <row r="28" spans="1:27" ht="20.100000000000001" customHeight="1" x14ac:dyDescent="0.3">
      <c r="A28" s="3">
        <v>2018</v>
      </c>
      <c r="B28" s="4">
        <v>536</v>
      </c>
      <c r="C28" s="4">
        <v>28756</v>
      </c>
      <c r="D28" s="4">
        <v>657206</v>
      </c>
      <c r="E28" s="11">
        <f t="shared" ref="E28:G34" si="13">(B28-B27)*100/B27</f>
        <v>-0.7407407407407407</v>
      </c>
      <c r="F28" s="11">
        <f t="shared" si="13"/>
        <v>-0.29471932318574251</v>
      </c>
      <c r="G28" s="11">
        <f t="shared" si="13"/>
        <v>5.0213892036057226</v>
      </c>
      <c r="H28" s="4">
        <v>52869</v>
      </c>
      <c r="I28" s="4">
        <v>94037</v>
      </c>
      <c r="J28" s="4">
        <v>13263</v>
      </c>
      <c r="K28" s="4">
        <v>22818</v>
      </c>
      <c r="L28" s="4">
        <f t="shared" si="1"/>
        <v>66132</v>
      </c>
      <c r="M28" s="4">
        <f t="shared" si="2"/>
        <v>116855</v>
      </c>
      <c r="N28" s="11">
        <f t="shared" si="12"/>
        <v>16.001843075302791</v>
      </c>
      <c r="O28" s="11">
        <f t="shared" si="12"/>
        <v>-10.868782226266303</v>
      </c>
      <c r="P28" s="11">
        <f t="shared" si="12"/>
        <v>22.987759643916913</v>
      </c>
      <c r="Q28" s="11">
        <f t="shared" si="12"/>
        <v>10.793882010196649</v>
      </c>
      <c r="R28" s="11">
        <f t="shared" si="12"/>
        <v>17.338537970191624</v>
      </c>
      <c r="S28" s="11">
        <f t="shared" si="12"/>
        <v>-7.3307480630298416</v>
      </c>
      <c r="T28" s="6">
        <f t="shared" si="4"/>
        <v>1.7786793773288694</v>
      </c>
      <c r="U28" s="6">
        <f t="shared" si="5"/>
        <v>1.7204252431576565</v>
      </c>
      <c r="V28" s="6">
        <f t="shared" si="6"/>
        <v>1.7669963104094841</v>
      </c>
      <c r="W28" s="11">
        <f t="shared" si="10"/>
        <v>-23.163964114023585</v>
      </c>
      <c r="X28" s="11">
        <f t="shared" si="10"/>
        <v>-9.9147083165226153</v>
      </c>
      <c r="Y28" s="11">
        <f t="shared" si="10"/>
        <v>-21.024027109906871</v>
      </c>
      <c r="Z28" s="6">
        <f t="shared" si="8"/>
        <v>17.780574127442538</v>
      </c>
      <c r="AA28" s="11">
        <f t="shared" si="11"/>
        <v>-11.761544348540633</v>
      </c>
    </row>
    <row r="29" spans="1:27" ht="20.100000000000001" customHeight="1" x14ac:dyDescent="0.3">
      <c r="A29" s="3">
        <v>2019</v>
      </c>
      <c r="B29" s="4">
        <v>519</v>
      </c>
      <c r="C29" s="4">
        <v>28277</v>
      </c>
      <c r="D29" s="4">
        <v>634383</v>
      </c>
      <c r="E29" s="11">
        <f t="shared" si="13"/>
        <v>-3.1716417910447761</v>
      </c>
      <c r="F29" s="11">
        <f t="shared" si="13"/>
        <v>-1.6657393239671721</v>
      </c>
      <c r="G29" s="11">
        <f t="shared" si="13"/>
        <v>-3.4727315331874631</v>
      </c>
      <c r="H29" s="4">
        <v>51532</v>
      </c>
      <c r="I29" s="4">
        <v>90079</v>
      </c>
      <c r="J29" s="4">
        <v>13137</v>
      </c>
      <c r="K29" s="4">
        <v>24553</v>
      </c>
      <c r="L29" s="4">
        <f t="shared" si="1"/>
        <v>64669</v>
      </c>
      <c r="M29" s="4">
        <f t="shared" si="2"/>
        <v>114632</v>
      </c>
      <c r="N29" s="11">
        <f t="shared" si="12"/>
        <v>-2.5288921674327112</v>
      </c>
      <c r="O29" s="11">
        <f t="shared" si="12"/>
        <v>-4.2089815710837222</v>
      </c>
      <c r="P29" s="11">
        <f t="shared" si="12"/>
        <v>-0.95001130965844827</v>
      </c>
      <c r="Q29" s="11">
        <f t="shared" si="12"/>
        <v>7.6036462441931807</v>
      </c>
      <c r="R29" s="11">
        <f t="shared" si="12"/>
        <v>-2.2122421823020626</v>
      </c>
      <c r="S29" s="11">
        <f t="shared" si="12"/>
        <v>-1.9023576226947927</v>
      </c>
      <c r="T29" s="6">
        <f t="shared" si="4"/>
        <v>1.7480206473647442</v>
      </c>
      <c r="U29" s="6">
        <f t="shared" si="5"/>
        <v>1.8689959655933623</v>
      </c>
      <c r="V29" s="6">
        <f t="shared" si="6"/>
        <v>1.772595834170932</v>
      </c>
      <c r="W29" s="11">
        <f t="shared" si="10"/>
        <v>-1.7236793969111481</v>
      </c>
      <c r="X29" s="11">
        <f t="shared" si="10"/>
        <v>8.6356976582731448</v>
      </c>
      <c r="Y29" s="11">
        <f t="shared" si="10"/>
        <v>0.31689504547693509</v>
      </c>
      <c r="Z29" s="6">
        <f t="shared" si="8"/>
        <v>18.069841089688722</v>
      </c>
      <c r="AA29" s="11">
        <f t="shared" si="11"/>
        <v>1.6268707645369556</v>
      </c>
    </row>
    <row r="30" spans="1:27" ht="20.100000000000001" customHeight="1" x14ac:dyDescent="0.3">
      <c r="A30" s="3">
        <v>2020</v>
      </c>
      <c r="B30" s="4">
        <v>504</v>
      </c>
      <c r="C30" s="4">
        <v>27970</v>
      </c>
      <c r="D30" s="4">
        <v>671214</v>
      </c>
      <c r="E30" s="11">
        <f t="shared" si="13"/>
        <v>-2.8901734104046244</v>
      </c>
      <c r="F30" s="11">
        <f t="shared" si="13"/>
        <v>-1.0856880149945185</v>
      </c>
      <c r="G30" s="11">
        <f t="shared" si="13"/>
        <v>5.8057987051985949</v>
      </c>
      <c r="H30" s="4">
        <v>56311</v>
      </c>
      <c r="I30" s="4">
        <v>93487</v>
      </c>
      <c r="J30" s="4">
        <v>9579</v>
      </c>
      <c r="K30" s="4">
        <v>22898</v>
      </c>
      <c r="L30" s="4">
        <f t="shared" si="1"/>
        <v>65890</v>
      </c>
      <c r="M30" s="4">
        <f t="shared" si="2"/>
        <v>116385</v>
      </c>
      <c r="N30" s="11">
        <f t="shared" si="12"/>
        <v>9.2738492587130334</v>
      </c>
      <c r="O30" s="11">
        <f t="shared" si="12"/>
        <v>3.7833457298593456</v>
      </c>
      <c r="P30" s="11">
        <f t="shared" si="12"/>
        <v>-27.083809088833068</v>
      </c>
      <c r="Q30" s="11">
        <f t="shared" si="12"/>
        <v>-6.7405205066590641</v>
      </c>
      <c r="R30" s="11">
        <f t="shared" si="12"/>
        <v>1.8880762034359584</v>
      </c>
      <c r="S30" s="11">
        <f t="shared" si="12"/>
        <v>1.5292413985623561</v>
      </c>
      <c r="T30" s="6">
        <f t="shared" si="4"/>
        <v>1.6601907265010389</v>
      </c>
      <c r="U30" s="6">
        <f t="shared" si="5"/>
        <v>2.3904374151790373</v>
      </c>
      <c r="V30" s="6">
        <f t="shared" si="6"/>
        <v>1.7663530125967521</v>
      </c>
      <c r="W30" s="11">
        <f t="shared" si="10"/>
        <v>-5.0245356653031878</v>
      </c>
      <c r="X30" s="11">
        <f t="shared" si="10"/>
        <v>27.899549233116161</v>
      </c>
      <c r="Y30" s="11">
        <f t="shared" si="10"/>
        <v>-0.35218527843938746</v>
      </c>
      <c r="Z30" s="6">
        <f t="shared" si="8"/>
        <v>17.339477424487569</v>
      </c>
      <c r="AA30" s="11">
        <f t="shared" si="11"/>
        <v>-4.0418931277592929</v>
      </c>
    </row>
    <row r="31" spans="1:27" ht="20.100000000000001" customHeight="1" x14ac:dyDescent="0.3">
      <c r="A31" s="3">
        <v>2021</v>
      </c>
      <c r="B31" s="4">
        <v>492</v>
      </c>
      <c r="C31" s="4">
        <v>27401</v>
      </c>
      <c r="D31" s="4">
        <v>557665</v>
      </c>
      <c r="E31" s="11">
        <f t="shared" si="13"/>
        <v>-2.3809523809523809</v>
      </c>
      <c r="F31" s="11">
        <f t="shared" si="13"/>
        <v>-2.0343224883804076</v>
      </c>
      <c r="G31" s="11">
        <f t="shared" si="13"/>
        <v>-16.916959419797561</v>
      </c>
      <c r="H31" s="4">
        <v>13303</v>
      </c>
      <c r="I31" s="4">
        <v>32741</v>
      </c>
      <c r="J31" s="4">
        <v>808</v>
      </c>
      <c r="K31" s="4">
        <v>4680</v>
      </c>
      <c r="L31" s="4">
        <f t="shared" si="1"/>
        <v>14111</v>
      </c>
      <c r="M31" s="4">
        <f t="shared" si="2"/>
        <v>37421</v>
      </c>
      <c r="N31" s="11">
        <f t="shared" si="12"/>
        <v>-76.375841309868406</v>
      </c>
      <c r="O31" s="11">
        <f t="shared" si="12"/>
        <v>-64.978018334099929</v>
      </c>
      <c r="P31" s="11">
        <f t="shared" si="12"/>
        <v>-91.564881511640053</v>
      </c>
      <c r="Q31" s="11">
        <f t="shared" si="12"/>
        <v>-79.561533758406853</v>
      </c>
      <c r="R31" s="11">
        <f t="shared" si="12"/>
        <v>-78.584003642434354</v>
      </c>
      <c r="S31" s="11">
        <f t="shared" si="12"/>
        <v>-67.847231172401948</v>
      </c>
      <c r="T31" s="6">
        <f t="shared" si="4"/>
        <v>2.4611741712395698</v>
      </c>
      <c r="U31" s="6">
        <f t="shared" si="5"/>
        <v>5.7920792079207919</v>
      </c>
      <c r="V31" s="6">
        <f t="shared" si="6"/>
        <v>2.6519027708879599</v>
      </c>
      <c r="W31" s="11">
        <f t="shared" si="10"/>
        <v>48.246471441667197</v>
      </c>
      <c r="X31" s="11">
        <f t="shared" si="10"/>
        <v>142.30206451512478</v>
      </c>
      <c r="Y31" s="11">
        <f t="shared" si="10"/>
        <v>50.134358872541718</v>
      </c>
      <c r="Z31" s="6">
        <f t="shared" si="8"/>
        <v>6.7103009871517845</v>
      </c>
      <c r="AA31" s="11">
        <f t="shared" si="11"/>
        <v>-61.30044278223054</v>
      </c>
    </row>
    <row r="32" spans="1:27" ht="20.100000000000001" customHeight="1" x14ac:dyDescent="0.3">
      <c r="A32" s="12">
        <v>2022</v>
      </c>
      <c r="B32" s="13">
        <v>462</v>
      </c>
      <c r="C32" s="13">
        <v>25566</v>
      </c>
      <c r="D32" s="13">
        <v>487053</v>
      </c>
      <c r="E32" s="14">
        <f t="shared" si="13"/>
        <v>-6.0975609756097562</v>
      </c>
      <c r="F32" s="14">
        <f t="shared" si="13"/>
        <v>-6.6968358819021203</v>
      </c>
      <c r="G32" s="14">
        <f t="shared" si="13"/>
        <v>-12.66208207436364</v>
      </c>
      <c r="H32" s="13">
        <v>39760</v>
      </c>
      <c r="I32" s="13">
        <v>77648</v>
      </c>
      <c r="J32" s="13">
        <v>3917</v>
      </c>
      <c r="K32" s="13">
        <v>12236</v>
      </c>
      <c r="L32" s="13">
        <f t="shared" si="1"/>
        <v>43677</v>
      </c>
      <c r="M32" s="13">
        <f t="shared" si="2"/>
        <v>89884</v>
      </c>
      <c r="N32" s="14">
        <f t="shared" ref="N32:S34" si="14">(H32-H31)*100/H31</f>
        <v>198.87995189055101</v>
      </c>
      <c r="O32" s="14">
        <f t="shared" si="14"/>
        <v>137.15830304511164</v>
      </c>
      <c r="P32" s="14">
        <f t="shared" si="14"/>
        <v>384.7772277227723</v>
      </c>
      <c r="Q32" s="14">
        <f t="shared" si="14"/>
        <v>161.45299145299145</v>
      </c>
      <c r="R32" s="14">
        <f t="shared" si="14"/>
        <v>209.52448444475939</v>
      </c>
      <c r="S32" s="14">
        <f t="shared" si="14"/>
        <v>140.19668100799018</v>
      </c>
      <c r="T32" s="15">
        <f t="shared" si="4"/>
        <v>1.952917505030181</v>
      </c>
      <c r="U32" s="15">
        <f t="shared" si="5"/>
        <v>3.1238192494255808</v>
      </c>
      <c r="V32" s="15">
        <f t="shared" si="6"/>
        <v>2.0579252238020009</v>
      </c>
      <c r="W32" s="14">
        <f t="shared" ref="W32:Y34" si="15">(T32-T31)*100/T31</f>
        <v>-20.650983264358146</v>
      </c>
      <c r="X32" s="14">
        <f t="shared" si="15"/>
        <v>-46.067394155216469</v>
      </c>
      <c r="Y32" s="14">
        <f t="shared" si="15"/>
        <v>-22.398164578525339</v>
      </c>
      <c r="Z32" s="15">
        <f t="shared" si="8"/>
        <v>18.454665098048878</v>
      </c>
      <c r="AA32" s="14">
        <f t="shared" si="11"/>
        <v>175.01993030393169</v>
      </c>
    </row>
    <row r="33" spans="1:27" ht="20.100000000000001" customHeight="1" x14ac:dyDescent="0.3">
      <c r="A33" s="16">
        <v>2023</v>
      </c>
      <c r="B33" s="17">
        <v>445</v>
      </c>
      <c r="C33" s="17">
        <v>25102</v>
      </c>
      <c r="D33" s="17">
        <v>544856</v>
      </c>
      <c r="E33" s="18">
        <f>(B33-B32)*100/B32</f>
        <v>-3.6796536796536796</v>
      </c>
      <c r="F33" s="18">
        <f t="shared" si="13"/>
        <v>-1.8149104279120707</v>
      </c>
      <c r="G33" s="18">
        <f t="shared" si="13"/>
        <v>11.867907599378302</v>
      </c>
      <c r="H33" s="17">
        <v>48232</v>
      </c>
      <c r="I33" s="17">
        <v>97584</v>
      </c>
      <c r="J33" s="17">
        <v>8733</v>
      </c>
      <c r="K33" s="17">
        <v>22366</v>
      </c>
      <c r="L33" s="17">
        <f t="shared" si="1"/>
        <v>56965</v>
      </c>
      <c r="M33" s="17">
        <f t="shared" si="2"/>
        <v>119950</v>
      </c>
      <c r="N33" s="18">
        <f t="shared" si="14"/>
        <v>21.30784708249497</v>
      </c>
      <c r="O33" s="18">
        <f t="shared" si="14"/>
        <v>25.674840304966001</v>
      </c>
      <c r="P33" s="18">
        <f t="shared" si="14"/>
        <v>122.95123819249426</v>
      </c>
      <c r="Q33" s="18">
        <f t="shared" si="14"/>
        <v>82.788492971559336</v>
      </c>
      <c r="R33" s="18">
        <f t="shared" si="14"/>
        <v>30.42333493600751</v>
      </c>
      <c r="S33" s="18">
        <f t="shared" si="14"/>
        <v>33.449779716078503</v>
      </c>
      <c r="T33" s="19">
        <f t="shared" si="4"/>
        <v>2.0232210980262066</v>
      </c>
      <c r="U33" s="19">
        <f t="shared" si="5"/>
        <v>2.5610901179434329</v>
      </c>
      <c r="V33" s="19">
        <f t="shared" si="6"/>
        <v>2.1056789256561048</v>
      </c>
      <c r="W33" s="18">
        <f t="shared" si="15"/>
        <v>3.5999264083066902</v>
      </c>
      <c r="X33" s="18">
        <f t="shared" si="15"/>
        <v>-18.014138672896152</v>
      </c>
      <c r="Y33" s="18">
        <f t="shared" si="15"/>
        <v>2.3204779892769518</v>
      </c>
      <c r="Z33" s="19">
        <f t="shared" si="8"/>
        <v>22.014991116918967</v>
      </c>
      <c r="AA33" s="18">
        <f t="shared" si="11"/>
        <v>19.292281924132588</v>
      </c>
    </row>
    <row r="34" spans="1:27" ht="20.100000000000001" customHeight="1" x14ac:dyDescent="0.3">
      <c r="A34" s="16">
        <v>2024</v>
      </c>
      <c r="B34" s="17">
        <v>443</v>
      </c>
      <c r="C34" s="17">
        <v>25200</v>
      </c>
      <c r="D34" s="17">
        <v>602093</v>
      </c>
      <c r="E34" s="18">
        <f>(B34-B33)*100/B33</f>
        <v>-0.449438202247191</v>
      </c>
      <c r="F34" s="18">
        <f t="shared" si="13"/>
        <v>0.39040713887339656</v>
      </c>
      <c r="G34" s="18">
        <f t="shared" si="13"/>
        <v>10.504977461934896</v>
      </c>
      <c r="H34" s="17">
        <v>54095</v>
      </c>
      <c r="I34" s="17">
        <v>109763</v>
      </c>
      <c r="J34" s="17">
        <v>11747</v>
      </c>
      <c r="K34" s="17">
        <v>31366</v>
      </c>
      <c r="L34" s="17">
        <f t="shared" si="1"/>
        <v>65842</v>
      </c>
      <c r="M34" s="17">
        <f t="shared" si="2"/>
        <v>141129</v>
      </c>
      <c r="N34" s="18">
        <f t="shared" si="14"/>
        <v>12.155830154254437</v>
      </c>
      <c r="O34" s="18">
        <f t="shared" si="14"/>
        <v>12.480529595015577</v>
      </c>
      <c r="P34" s="18">
        <f t="shared" si="14"/>
        <v>34.512767662887896</v>
      </c>
      <c r="Q34" s="18">
        <f t="shared" si="14"/>
        <v>40.239649467942414</v>
      </c>
      <c r="R34" s="18">
        <f t="shared" si="14"/>
        <v>15.583252874572105</v>
      </c>
      <c r="S34" s="18">
        <f t="shared" si="14"/>
        <v>17.656523551479783</v>
      </c>
      <c r="T34" s="19">
        <f t="shared" si="4"/>
        <v>2.0290784730566598</v>
      </c>
      <c r="U34" s="19">
        <f t="shared" si="5"/>
        <v>2.6701285434579041</v>
      </c>
      <c r="V34" s="19">
        <f t="shared" si="6"/>
        <v>2.1434494699431972</v>
      </c>
      <c r="W34" s="18">
        <f t="shared" si="15"/>
        <v>0.28950741153141474</v>
      </c>
      <c r="X34" s="18">
        <f t="shared" si="15"/>
        <v>4.2575005366085881</v>
      </c>
      <c r="Y34" s="18">
        <f t="shared" si="15"/>
        <v>1.793746607181506</v>
      </c>
      <c r="Z34" s="19">
        <f t="shared" si="8"/>
        <v>23.439734393191749</v>
      </c>
      <c r="AA34" s="18">
        <f t="shared" si="11"/>
        <v>6.4716958944300353</v>
      </c>
    </row>
    <row r="35" spans="1:27" ht="25.5" customHeight="1" x14ac:dyDescent="0.3">
      <c r="A35" s="41" t="s">
        <v>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</row>
    <row r="36" spans="1:27" ht="28.95" customHeight="1" x14ac:dyDescent="0.3">
      <c r="A36" s="44" t="s">
        <v>28</v>
      </c>
      <c r="B36" s="47" t="s">
        <v>1</v>
      </c>
      <c r="C36" s="48"/>
      <c r="D36" s="48"/>
      <c r="E36" s="48"/>
      <c r="F36" s="48"/>
      <c r="G36" s="49"/>
      <c r="H36" s="50" t="s">
        <v>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 t="s">
        <v>3</v>
      </c>
      <c r="U36" s="51"/>
      <c r="V36" s="51"/>
      <c r="W36" s="51"/>
      <c r="X36" s="51"/>
      <c r="Y36" s="52"/>
      <c r="Z36" s="54" t="s">
        <v>4</v>
      </c>
      <c r="AA36" s="55"/>
    </row>
    <row r="37" spans="1:27" ht="21.6" customHeight="1" x14ac:dyDescent="0.3">
      <c r="A37" s="45"/>
      <c r="B37" s="29"/>
      <c r="C37" s="29"/>
      <c r="D37" s="29"/>
      <c r="E37" s="29"/>
      <c r="F37" s="29"/>
      <c r="G37" s="30"/>
      <c r="H37" s="27" t="s">
        <v>5</v>
      </c>
      <c r="I37" s="28"/>
      <c r="J37" s="27" t="s">
        <v>6</v>
      </c>
      <c r="K37" s="28"/>
      <c r="L37" s="27" t="s">
        <v>7</v>
      </c>
      <c r="M37" s="28"/>
      <c r="N37" s="31" t="s">
        <v>8</v>
      </c>
      <c r="O37" s="32"/>
      <c r="P37" s="32"/>
      <c r="Q37" s="32"/>
      <c r="R37" s="32"/>
      <c r="S37" s="33"/>
      <c r="T37" s="27" t="s">
        <v>9</v>
      </c>
      <c r="U37" s="34"/>
      <c r="V37" s="28"/>
      <c r="W37" s="35" t="s">
        <v>8</v>
      </c>
      <c r="X37" s="36"/>
      <c r="Y37" s="37"/>
      <c r="Z37" s="29"/>
      <c r="AA37" s="56"/>
    </row>
    <row r="38" spans="1:27" ht="16.5" customHeight="1" x14ac:dyDescent="0.3">
      <c r="A38" s="45"/>
      <c r="B38" s="57" t="s">
        <v>10</v>
      </c>
      <c r="C38" s="57" t="s">
        <v>11</v>
      </c>
      <c r="D38" s="59" t="s">
        <v>14</v>
      </c>
      <c r="E38" s="60" t="s">
        <v>8</v>
      </c>
      <c r="F38" s="61"/>
      <c r="G38" s="62"/>
      <c r="H38" s="29"/>
      <c r="I38" s="30"/>
      <c r="J38" s="29"/>
      <c r="K38" s="30"/>
      <c r="L38" s="29"/>
      <c r="M38" s="30"/>
      <c r="N38" s="63" t="s">
        <v>5</v>
      </c>
      <c r="O38" s="33"/>
      <c r="P38" s="63" t="s">
        <v>6</v>
      </c>
      <c r="Q38" s="33"/>
      <c r="R38" s="63" t="s">
        <v>7</v>
      </c>
      <c r="S38" s="33"/>
      <c r="T38" s="29"/>
      <c r="U38" s="29"/>
      <c r="V38" s="30"/>
      <c r="W38" s="38"/>
      <c r="X38" s="39"/>
      <c r="Y38" s="40"/>
      <c r="Z38" s="57" t="s">
        <v>12</v>
      </c>
      <c r="AA38" s="64" t="s">
        <v>13</v>
      </c>
    </row>
    <row r="39" spans="1:27" x14ac:dyDescent="0.3">
      <c r="A39" s="46"/>
      <c r="B39" s="58"/>
      <c r="C39" s="58"/>
      <c r="D39" s="58"/>
      <c r="E39" s="20" t="s">
        <v>26</v>
      </c>
      <c r="F39" s="20" t="s">
        <v>11</v>
      </c>
      <c r="G39" s="20" t="s">
        <v>14</v>
      </c>
      <c r="H39" s="21" t="s">
        <v>15</v>
      </c>
      <c r="I39" s="21" t="s">
        <v>16</v>
      </c>
      <c r="J39" s="21" t="s">
        <v>15</v>
      </c>
      <c r="K39" s="21" t="s">
        <v>16</v>
      </c>
      <c r="L39" s="21" t="s">
        <v>15</v>
      </c>
      <c r="M39" s="21" t="s">
        <v>16</v>
      </c>
      <c r="N39" s="22" t="s">
        <v>17</v>
      </c>
      <c r="O39" s="22" t="s">
        <v>18</v>
      </c>
      <c r="P39" s="22" t="s">
        <v>17</v>
      </c>
      <c r="Q39" s="22" t="s">
        <v>18</v>
      </c>
      <c r="R39" s="22" t="s">
        <v>17</v>
      </c>
      <c r="S39" s="22" t="s">
        <v>18</v>
      </c>
      <c r="T39" s="23" t="s">
        <v>19</v>
      </c>
      <c r="U39" s="23" t="s">
        <v>20</v>
      </c>
      <c r="V39" s="23" t="s">
        <v>21</v>
      </c>
      <c r="W39" s="24" t="s">
        <v>19</v>
      </c>
      <c r="X39" s="24" t="s">
        <v>20</v>
      </c>
      <c r="Y39" s="24" t="s">
        <v>21</v>
      </c>
      <c r="Z39" s="58"/>
      <c r="AA39" s="65"/>
    </row>
    <row r="40" spans="1:27" ht="20.100000000000001" customHeight="1" x14ac:dyDescent="0.3">
      <c r="A40" s="3">
        <v>2000</v>
      </c>
      <c r="B40" s="4">
        <v>1152</v>
      </c>
      <c r="C40" s="4">
        <v>31818</v>
      </c>
      <c r="D40" s="4">
        <v>919881</v>
      </c>
      <c r="E40" s="5"/>
      <c r="F40" s="5"/>
      <c r="G40" s="5"/>
      <c r="H40" s="4">
        <v>5010</v>
      </c>
      <c r="I40" s="4">
        <v>29826</v>
      </c>
      <c r="J40" s="4">
        <v>1454</v>
      </c>
      <c r="K40" s="4">
        <v>10436</v>
      </c>
      <c r="L40" s="4">
        <f>SUM(H40+J40)</f>
        <v>6464</v>
      </c>
      <c r="M40" s="4">
        <f>SUM(I40+K40)</f>
        <v>40262</v>
      </c>
      <c r="N40" s="5"/>
      <c r="O40" s="5"/>
      <c r="P40" s="5"/>
      <c r="Q40" s="5"/>
      <c r="R40" s="5"/>
      <c r="S40" s="5"/>
      <c r="T40" s="6">
        <f>I40/H40</f>
        <v>5.953293413173653</v>
      </c>
      <c r="U40" s="6">
        <f>K40/J40</f>
        <v>7.1774415405777168</v>
      </c>
      <c r="V40" s="6">
        <f>M40/L40</f>
        <v>6.2286509900990099</v>
      </c>
      <c r="W40" s="5"/>
      <c r="X40" s="5"/>
      <c r="Y40" s="5"/>
      <c r="Z40" s="6">
        <f>M40*100/D40</f>
        <v>4.3768704865085812</v>
      </c>
      <c r="AA40" s="5"/>
    </row>
    <row r="41" spans="1:27" ht="20.100000000000001" customHeight="1" x14ac:dyDescent="0.3">
      <c r="A41" s="3">
        <v>2001</v>
      </c>
      <c r="B41" s="4">
        <v>1337</v>
      </c>
      <c r="C41" s="4">
        <v>36392</v>
      </c>
      <c r="D41" s="4">
        <v>1016480</v>
      </c>
      <c r="E41" s="11">
        <f>(B41-B40)*100/B40</f>
        <v>16.059027777777779</v>
      </c>
      <c r="F41" s="11">
        <f t="shared" ref="F41:G61" si="16">(C41-C40)*100/C40</f>
        <v>14.375510717204099</v>
      </c>
      <c r="G41" s="11">
        <f t="shared" si="16"/>
        <v>10.50124961815713</v>
      </c>
      <c r="H41" s="4">
        <v>5963</v>
      </c>
      <c r="I41" s="4">
        <v>44815</v>
      </c>
      <c r="J41" s="4">
        <v>1555</v>
      </c>
      <c r="K41" s="4">
        <v>14871</v>
      </c>
      <c r="L41" s="4">
        <f t="shared" ref="L41:L64" si="17">SUM(H41+J41)</f>
        <v>7518</v>
      </c>
      <c r="M41" s="4">
        <f t="shared" ref="M41:M64" si="18">SUM(I41+K41)</f>
        <v>59686</v>
      </c>
      <c r="N41" s="11">
        <f>(H41-H40)*100/H40</f>
        <v>19.02195608782435</v>
      </c>
      <c r="O41" s="11">
        <f t="shared" ref="O41:S41" si="19">(I41-I40)*100/I40</f>
        <v>50.25481123851673</v>
      </c>
      <c r="P41" s="11">
        <f t="shared" si="19"/>
        <v>6.9463548830811552</v>
      </c>
      <c r="Q41" s="11">
        <f t="shared" si="19"/>
        <v>42.49712533537754</v>
      </c>
      <c r="R41" s="11">
        <f t="shared" si="19"/>
        <v>16.30569306930693</v>
      </c>
      <c r="S41" s="11">
        <f t="shared" si="19"/>
        <v>48.244001788286724</v>
      </c>
      <c r="T41" s="6">
        <f t="shared" ref="T41:T64" si="20">I41/H41</f>
        <v>7.5155123260103975</v>
      </c>
      <c r="U41" s="6">
        <f t="shared" ref="U41:U64" si="21">K41/J41</f>
        <v>9.5633440514469452</v>
      </c>
      <c r="V41" s="6">
        <f t="shared" ref="V41:V64" si="22">M41/L41</f>
        <v>7.9390795424314975</v>
      </c>
      <c r="W41" s="11">
        <f>(T41-T40)*100/T40</f>
        <v>26.241255124093371</v>
      </c>
      <c r="X41" s="11">
        <f t="shared" ref="X41:Y61" si="23">(U41-U40)*100/U40</f>
        <v>33.241685040282277</v>
      </c>
      <c r="Y41" s="11">
        <f t="shared" si="23"/>
        <v>27.460658095169638</v>
      </c>
      <c r="Z41" s="6">
        <f t="shared" ref="Z41:Z64" si="24">M41*100/D41</f>
        <v>5.871832205257359</v>
      </c>
      <c r="AA41" s="11">
        <f>(Z41-Z40)*100/Z40</f>
        <v>34.155950544045112</v>
      </c>
    </row>
    <row r="42" spans="1:27" ht="20.100000000000001" customHeight="1" x14ac:dyDescent="0.3">
      <c r="A42" s="3">
        <v>2002</v>
      </c>
      <c r="B42" s="4">
        <v>1570</v>
      </c>
      <c r="C42" s="4">
        <v>37723</v>
      </c>
      <c r="D42" s="4">
        <v>683767</v>
      </c>
      <c r="E42" s="11">
        <f t="shared" ref="E42:G62" si="25">(B42-B41)*100/B41</f>
        <v>17.427075542258788</v>
      </c>
      <c r="F42" s="11">
        <f t="shared" si="16"/>
        <v>3.6573972301604747</v>
      </c>
      <c r="G42" s="11">
        <f t="shared" si="16"/>
        <v>-32.731878640012596</v>
      </c>
      <c r="H42" s="4">
        <v>8213</v>
      </c>
      <c r="I42" s="4">
        <v>47094</v>
      </c>
      <c r="J42" s="4">
        <v>1592</v>
      </c>
      <c r="K42" s="4">
        <v>15025</v>
      </c>
      <c r="L42" s="4">
        <f t="shared" si="17"/>
        <v>9805</v>
      </c>
      <c r="M42" s="4">
        <f t="shared" si="18"/>
        <v>62119</v>
      </c>
      <c r="N42" s="11">
        <f>(H42-H41)*100/H41</f>
        <v>37.732684890155959</v>
      </c>
      <c r="O42" s="11">
        <f>(I42-I41)*100/I41</f>
        <v>5.0853508869798061</v>
      </c>
      <c r="P42" s="11">
        <f>(J42-J41)*100/J41</f>
        <v>2.379421221864952</v>
      </c>
      <c r="Q42" s="11">
        <f>(K42-K41)*100/K41</f>
        <v>1.0355725909488265</v>
      </c>
      <c r="R42" s="11">
        <f>(L42-L41)*100/L41</f>
        <v>30.420324554402768</v>
      </c>
      <c r="S42" s="11">
        <f>(M42-M41)*100/M41</f>
        <v>4.0763328083637704</v>
      </c>
      <c r="T42" s="6">
        <f t="shared" si="20"/>
        <v>5.7340801168878608</v>
      </c>
      <c r="U42" s="6">
        <f t="shared" si="21"/>
        <v>9.4378140703517595</v>
      </c>
      <c r="V42" s="6">
        <f t="shared" si="22"/>
        <v>6.3354411014788372</v>
      </c>
      <c r="W42" s="11">
        <f t="shared" ref="W42:Y62" si="26">(T42-T41)*100/T41</f>
        <v>-23.703403465352419</v>
      </c>
      <c r="X42" s="11">
        <f t="shared" si="23"/>
        <v>-1.3126159680116594</v>
      </c>
      <c r="Y42" s="11">
        <f t="shared" si="23"/>
        <v>-20.199299331639079</v>
      </c>
      <c r="Z42" s="6">
        <f t="shared" si="24"/>
        <v>9.0848198289768298</v>
      </c>
      <c r="AA42" s="11">
        <f t="shared" ref="AA42:AA64" si="27">(Z42-Z41)*100/Z41</f>
        <v>54.718655292000932</v>
      </c>
    </row>
    <row r="43" spans="1:27" ht="20.100000000000001" customHeight="1" x14ac:dyDescent="0.3">
      <c r="A43" s="3">
        <v>2003</v>
      </c>
      <c r="B43" s="4">
        <v>1798</v>
      </c>
      <c r="C43" s="4">
        <v>40302</v>
      </c>
      <c r="D43" s="4">
        <v>732368</v>
      </c>
      <c r="E43" s="11">
        <f t="shared" si="25"/>
        <v>14.522292993630574</v>
      </c>
      <c r="F43" s="11">
        <f t="shared" si="16"/>
        <v>6.8366778888211437</v>
      </c>
      <c r="G43" s="11">
        <f t="shared" si="16"/>
        <v>7.1078305914149116</v>
      </c>
      <c r="H43" s="4">
        <v>7246</v>
      </c>
      <c r="I43" s="4">
        <v>46390</v>
      </c>
      <c r="J43" s="4">
        <v>1692</v>
      </c>
      <c r="K43" s="4">
        <v>16838</v>
      </c>
      <c r="L43" s="4">
        <f t="shared" si="17"/>
        <v>8938</v>
      </c>
      <c r="M43" s="4">
        <f t="shared" si="18"/>
        <v>63228</v>
      </c>
      <c r="N43" s="11">
        <f t="shared" ref="N43:S61" si="28">(H43-H42)*100/H42</f>
        <v>-11.774016802629976</v>
      </c>
      <c r="O43" s="11">
        <f t="shared" si="28"/>
        <v>-1.4948825752749819</v>
      </c>
      <c r="P43" s="11">
        <f t="shared" si="28"/>
        <v>6.2814070351758797</v>
      </c>
      <c r="Q43" s="11">
        <f t="shared" si="28"/>
        <v>12.066555740432612</v>
      </c>
      <c r="R43" s="11">
        <f t="shared" si="28"/>
        <v>-8.8424273329933705</v>
      </c>
      <c r="S43" s="11">
        <f t="shared" si="28"/>
        <v>1.7852830856903685</v>
      </c>
      <c r="T43" s="6">
        <f t="shared" si="20"/>
        <v>6.4021529119514211</v>
      </c>
      <c r="U43" s="6">
        <f t="shared" si="21"/>
        <v>9.9515366430260048</v>
      </c>
      <c r="V43" s="6">
        <f t="shared" si="22"/>
        <v>7.0740657865294247</v>
      </c>
      <c r="W43" s="11">
        <f t="shared" si="26"/>
        <v>11.650914906053893</v>
      </c>
      <c r="X43" s="11">
        <f t="shared" si="23"/>
        <v>5.4432368432439171</v>
      </c>
      <c r="Y43" s="11">
        <f t="shared" si="23"/>
        <v>11.658614975967113</v>
      </c>
      <c r="Z43" s="6">
        <f t="shared" si="24"/>
        <v>8.6333646472811481</v>
      </c>
      <c r="AA43" s="11">
        <f t="shared" si="27"/>
        <v>-4.9693355530918275</v>
      </c>
    </row>
    <row r="44" spans="1:27" ht="20.100000000000001" customHeight="1" x14ac:dyDescent="0.3">
      <c r="A44" s="3">
        <v>2004</v>
      </c>
      <c r="B44" s="4">
        <v>2000</v>
      </c>
      <c r="C44" s="4">
        <v>44459</v>
      </c>
      <c r="D44" s="4">
        <v>842049</v>
      </c>
      <c r="E44" s="11">
        <f t="shared" si="25"/>
        <v>11.234705228031146</v>
      </c>
      <c r="F44" s="11">
        <f t="shared" si="16"/>
        <v>10.314624584387872</v>
      </c>
      <c r="G44" s="11">
        <f t="shared" si="16"/>
        <v>14.976214143709173</v>
      </c>
      <c r="H44" s="4">
        <v>10140</v>
      </c>
      <c r="I44" s="4">
        <v>51093</v>
      </c>
      <c r="J44" s="4">
        <v>1720</v>
      </c>
      <c r="K44" s="4">
        <v>14943</v>
      </c>
      <c r="L44" s="4">
        <f t="shared" si="17"/>
        <v>11860</v>
      </c>
      <c r="M44" s="4">
        <f t="shared" si="18"/>
        <v>66036</v>
      </c>
      <c r="N44" s="11">
        <f t="shared" si="28"/>
        <v>39.939276842395806</v>
      </c>
      <c r="O44" s="11">
        <f t="shared" si="28"/>
        <v>10.137960767406769</v>
      </c>
      <c r="P44" s="11">
        <f t="shared" si="28"/>
        <v>1.6548463356973995</v>
      </c>
      <c r="Q44" s="11">
        <f t="shared" si="28"/>
        <v>-11.254305737023399</v>
      </c>
      <c r="R44" s="11">
        <f t="shared" si="28"/>
        <v>32.691877377489369</v>
      </c>
      <c r="S44" s="11">
        <f t="shared" si="28"/>
        <v>4.4410704118428548</v>
      </c>
      <c r="T44" s="6">
        <f t="shared" si="20"/>
        <v>5.0387573964497046</v>
      </c>
      <c r="U44" s="6">
        <f t="shared" si="21"/>
        <v>8.6877906976744192</v>
      </c>
      <c r="V44" s="6">
        <f t="shared" si="22"/>
        <v>5.5679595278246206</v>
      </c>
      <c r="W44" s="11">
        <f t="shared" si="26"/>
        <v>-21.295891151811681</v>
      </c>
      <c r="X44" s="11">
        <f t="shared" si="23"/>
        <v>-12.699003085490455</v>
      </c>
      <c r="Y44" s="11">
        <f t="shared" si="23"/>
        <v>-21.290532264666826</v>
      </c>
      <c r="Z44" s="6">
        <f t="shared" si="24"/>
        <v>7.8422989635995055</v>
      </c>
      <c r="AA44" s="11">
        <f t="shared" si="27"/>
        <v>-9.162889742306529</v>
      </c>
    </row>
    <row r="45" spans="1:27" ht="20.100000000000001" customHeight="1" x14ac:dyDescent="0.3">
      <c r="A45" s="3">
        <v>2005</v>
      </c>
      <c r="B45" s="4">
        <v>2188</v>
      </c>
      <c r="C45" s="4">
        <v>45642</v>
      </c>
      <c r="D45" s="4">
        <v>846543</v>
      </c>
      <c r="E45" s="11">
        <f t="shared" si="25"/>
        <v>9.4</v>
      </c>
      <c r="F45" s="11">
        <f t="shared" si="16"/>
        <v>2.6608785622708564</v>
      </c>
      <c r="G45" s="11">
        <f t="shared" si="16"/>
        <v>0.53369815770816187</v>
      </c>
      <c r="H45" s="4">
        <v>8439</v>
      </c>
      <c r="I45" s="4">
        <v>46212</v>
      </c>
      <c r="J45" s="4">
        <v>1510</v>
      </c>
      <c r="K45" s="4">
        <v>13442</v>
      </c>
      <c r="L45" s="4">
        <f t="shared" si="17"/>
        <v>9949</v>
      </c>
      <c r="M45" s="4">
        <f t="shared" si="18"/>
        <v>59654</v>
      </c>
      <c r="N45" s="11">
        <f t="shared" si="28"/>
        <v>-16.775147928994084</v>
      </c>
      <c r="O45" s="11">
        <f t="shared" si="28"/>
        <v>-9.5531677529211443</v>
      </c>
      <c r="P45" s="11">
        <f t="shared" si="28"/>
        <v>-12.209302325581396</v>
      </c>
      <c r="Q45" s="11">
        <f t="shared" si="28"/>
        <v>-10.044837047446965</v>
      </c>
      <c r="R45" s="11">
        <f t="shared" si="28"/>
        <v>-16.112984822934234</v>
      </c>
      <c r="S45" s="11">
        <f t="shared" si="28"/>
        <v>-9.6644254648979349</v>
      </c>
      <c r="T45" s="6">
        <f t="shared" si="20"/>
        <v>5.4760042659082826</v>
      </c>
      <c r="U45" s="6">
        <f t="shared" si="21"/>
        <v>8.9019867549668881</v>
      </c>
      <c r="V45" s="6">
        <f t="shared" si="22"/>
        <v>5.9959794954266759</v>
      </c>
      <c r="W45" s="11">
        <f t="shared" si="26"/>
        <v>8.6776725898067859</v>
      </c>
      <c r="X45" s="11">
        <f t="shared" si="23"/>
        <v>2.4654836280736556</v>
      </c>
      <c r="Y45" s="11">
        <f t="shared" si="23"/>
        <v>7.6871960987345922</v>
      </c>
      <c r="Z45" s="6">
        <f t="shared" si="24"/>
        <v>7.0467773048740581</v>
      </c>
      <c r="AA45" s="11">
        <f t="shared" si="27"/>
        <v>-10.143985359623604</v>
      </c>
    </row>
    <row r="46" spans="1:27" ht="20.100000000000001" customHeight="1" x14ac:dyDescent="0.3">
      <c r="A46" s="3">
        <v>2006</v>
      </c>
      <c r="B46" s="4">
        <v>2407</v>
      </c>
      <c r="C46" s="4">
        <v>49109</v>
      </c>
      <c r="D46" s="4">
        <v>910051</v>
      </c>
      <c r="E46" s="11">
        <f t="shared" si="25"/>
        <v>10.009140767824498</v>
      </c>
      <c r="F46" s="11">
        <f t="shared" si="16"/>
        <v>7.5960737916830992</v>
      </c>
      <c r="G46" s="11">
        <f t="shared" si="16"/>
        <v>7.5020406523945029</v>
      </c>
      <c r="H46" s="4">
        <v>9925</v>
      </c>
      <c r="I46" s="4">
        <v>51312</v>
      </c>
      <c r="J46" s="4">
        <v>1282</v>
      </c>
      <c r="K46" s="4">
        <v>12989</v>
      </c>
      <c r="L46" s="4">
        <f t="shared" si="17"/>
        <v>11207</v>
      </c>
      <c r="M46" s="4">
        <f t="shared" si="18"/>
        <v>64301</v>
      </c>
      <c r="N46" s="11">
        <f t="shared" si="28"/>
        <v>17.608721412489633</v>
      </c>
      <c r="O46" s="11">
        <f t="shared" si="28"/>
        <v>11.036094520903662</v>
      </c>
      <c r="P46" s="11">
        <f t="shared" si="28"/>
        <v>-15.099337748344372</v>
      </c>
      <c r="Q46" s="11">
        <f t="shared" si="28"/>
        <v>-3.370034221098051</v>
      </c>
      <c r="R46" s="11">
        <f t="shared" si="28"/>
        <v>12.644486883103829</v>
      </c>
      <c r="S46" s="11">
        <f t="shared" si="28"/>
        <v>7.7899218828578132</v>
      </c>
      <c r="T46" s="6">
        <f t="shared" si="20"/>
        <v>5.1699748110831232</v>
      </c>
      <c r="U46" s="6">
        <f t="shared" si="21"/>
        <v>10.13182527301092</v>
      </c>
      <c r="V46" s="6">
        <f t="shared" si="22"/>
        <v>5.7375747300794142</v>
      </c>
      <c r="W46" s="11">
        <f t="shared" si="26"/>
        <v>-5.5885539887248346</v>
      </c>
      <c r="X46" s="11">
        <f t="shared" si="23"/>
        <v>13.815326307442998</v>
      </c>
      <c r="Y46" s="11">
        <f t="shared" si="23"/>
        <v>-4.3096339062592719</v>
      </c>
      <c r="Z46" s="6">
        <f t="shared" si="24"/>
        <v>7.0656479691797491</v>
      </c>
      <c r="AA46" s="11">
        <f t="shared" si="27"/>
        <v>0.26779141001999252</v>
      </c>
    </row>
    <row r="47" spans="1:27" ht="20.100000000000001" customHeight="1" x14ac:dyDescent="0.3">
      <c r="A47" s="3">
        <v>2007</v>
      </c>
      <c r="B47" s="4">
        <v>2623</v>
      </c>
      <c r="C47" s="4">
        <v>51543</v>
      </c>
      <c r="D47" s="4">
        <v>976161</v>
      </c>
      <c r="E47" s="11">
        <f t="shared" si="25"/>
        <v>8.9738263398421267</v>
      </c>
      <c r="F47" s="11">
        <f t="shared" si="16"/>
        <v>4.9563216518357125</v>
      </c>
      <c r="G47" s="11">
        <f t="shared" si="16"/>
        <v>7.2644280375495436</v>
      </c>
      <c r="H47" s="4">
        <v>11401</v>
      </c>
      <c r="I47" s="4">
        <v>53936</v>
      </c>
      <c r="J47" s="4">
        <v>1535</v>
      </c>
      <c r="K47" s="4">
        <v>12384</v>
      </c>
      <c r="L47" s="4">
        <f t="shared" si="17"/>
        <v>12936</v>
      </c>
      <c r="M47" s="4">
        <f t="shared" si="18"/>
        <v>66320</v>
      </c>
      <c r="N47" s="11">
        <f t="shared" si="28"/>
        <v>14.871536523929471</v>
      </c>
      <c r="O47" s="11">
        <f t="shared" si="28"/>
        <v>5.1138135328967884</v>
      </c>
      <c r="P47" s="11">
        <f t="shared" si="28"/>
        <v>19.734789391575664</v>
      </c>
      <c r="Q47" s="11">
        <f t="shared" si="28"/>
        <v>-4.6577873585341445</v>
      </c>
      <c r="R47" s="11">
        <f t="shared" si="28"/>
        <v>15.427857589006871</v>
      </c>
      <c r="S47" s="11">
        <f t="shared" si="28"/>
        <v>3.1399200634515791</v>
      </c>
      <c r="T47" s="6">
        <f t="shared" si="20"/>
        <v>4.7308130865713531</v>
      </c>
      <c r="U47" s="6">
        <f t="shared" si="21"/>
        <v>8.067752442996742</v>
      </c>
      <c r="V47" s="6">
        <f t="shared" si="22"/>
        <v>5.1267779839208414</v>
      </c>
      <c r="W47" s="11">
        <f t="shared" si="26"/>
        <v>-8.4944654579422316</v>
      </c>
      <c r="X47" s="11">
        <f t="shared" si="23"/>
        <v>-20.372171591948387</v>
      </c>
      <c r="Y47" s="11">
        <f t="shared" si="23"/>
        <v>-10.645556265375541</v>
      </c>
      <c r="Z47" s="6">
        <f t="shared" si="24"/>
        <v>6.7939612420492113</v>
      </c>
      <c r="AA47" s="11">
        <f t="shared" si="27"/>
        <v>-3.8451777999078263</v>
      </c>
    </row>
    <row r="48" spans="1:27" ht="20.100000000000001" customHeight="1" x14ac:dyDescent="0.3">
      <c r="A48" s="3">
        <v>2008</v>
      </c>
      <c r="B48" s="4">
        <v>2823</v>
      </c>
      <c r="C48" s="4">
        <v>54094</v>
      </c>
      <c r="D48" s="4">
        <v>1044361</v>
      </c>
      <c r="E48" s="11">
        <f t="shared" si="25"/>
        <v>7.6248570339306134</v>
      </c>
      <c r="F48" s="11">
        <f t="shared" si="16"/>
        <v>4.9492656616805384</v>
      </c>
      <c r="G48" s="11">
        <f t="shared" si="16"/>
        <v>6.9865524232170717</v>
      </c>
      <c r="H48" s="4">
        <v>12937</v>
      </c>
      <c r="I48" s="4">
        <v>55382</v>
      </c>
      <c r="J48" s="4">
        <v>1962</v>
      </c>
      <c r="K48" s="4">
        <v>15008</v>
      </c>
      <c r="L48" s="4">
        <f t="shared" si="17"/>
        <v>14899</v>
      </c>
      <c r="M48" s="4">
        <f t="shared" si="18"/>
        <v>70390</v>
      </c>
      <c r="N48" s="11">
        <f t="shared" si="28"/>
        <v>13.472502412069117</v>
      </c>
      <c r="O48" s="11">
        <f t="shared" si="28"/>
        <v>2.6809552061702759</v>
      </c>
      <c r="P48" s="11">
        <f t="shared" si="28"/>
        <v>27.817589576547231</v>
      </c>
      <c r="Q48" s="11">
        <f t="shared" si="28"/>
        <v>21.188630490956072</v>
      </c>
      <c r="R48" s="11">
        <f t="shared" si="28"/>
        <v>15.174706246134818</v>
      </c>
      <c r="S48" s="11">
        <f t="shared" si="28"/>
        <v>6.136911942098914</v>
      </c>
      <c r="T48" s="6">
        <f t="shared" si="20"/>
        <v>4.2808997449176776</v>
      </c>
      <c r="U48" s="6">
        <f t="shared" si="21"/>
        <v>7.6493374108053009</v>
      </c>
      <c r="V48" s="6">
        <f t="shared" si="22"/>
        <v>4.7244781528961672</v>
      </c>
      <c r="W48" s="11">
        <f t="shared" si="26"/>
        <v>-9.5102751560989987</v>
      </c>
      <c r="X48" s="11">
        <f t="shared" si="23"/>
        <v>-5.1862651357708494</v>
      </c>
      <c r="Y48" s="11">
        <f t="shared" si="23"/>
        <v>-7.8470304796972021</v>
      </c>
      <c r="Z48" s="6">
        <f t="shared" si="24"/>
        <v>6.7400065686098962</v>
      </c>
      <c r="AA48" s="11">
        <f t="shared" si="27"/>
        <v>-0.79415633261753926</v>
      </c>
    </row>
    <row r="49" spans="1:27" ht="20.100000000000001" customHeight="1" x14ac:dyDescent="0.3">
      <c r="A49" s="3">
        <v>2009</v>
      </c>
      <c r="B49" s="4">
        <v>3132</v>
      </c>
      <c r="C49" s="4">
        <v>56696</v>
      </c>
      <c r="D49" s="4">
        <v>1068268</v>
      </c>
      <c r="E49" s="11">
        <f t="shared" si="25"/>
        <v>10.945802337938364</v>
      </c>
      <c r="F49" s="11">
        <f t="shared" si="16"/>
        <v>4.810145302621363</v>
      </c>
      <c r="G49" s="11">
        <f t="shared" si="16"/>
        <v>2.2891509736575761</v>
      </c>
      <c r="H49" s="4">
        <v>11608</v>
      </c>
      <c r="I49" s="4">
        <v>46225</v>
      </c>
      <c r="J49" s="4">
        <v>1224</v>
      </c>
      <c r="K49" s="4">
        <v>12032</v>
      </c>
      <c r="L49" s="4">
        <f t="shared" si="17"/>
        <v>12832</v>
      </c>
      <c r="M49" s="4">
        <f t="shared" si="18"/>
        <v>58257</v>
      </c>
      <c r="N49" s="11">
        <f t="shared" si="28"/>
        <v>-10.272860786890314</v>
      </c>
      <c r="O49" s="11">
        <f t="shared" si="28"/>
        <v>-16.534253006391967</v>
      </c>
      <c r="P49" s="11">
        <f t="shared" si="28"/>
        <v>-37.61467889908257</v>
      </c>
      <c r="Q49" s="11">
        <f t="shared" si="28"/>
        <v>-19.829424307036248</v>
      </c>
      <c r="R49" s="11">
        <f t="shared" si="28"/>
        <v>-13.873414323108934</v>
      </c>
      <c r="S49" s="11">
        <f t="shared" si="28"/>
        <v>-17.236823412416538</v>
      </c>
      <c r="T49" s="6">
        <f t="shared" si="20"/>
        <v>3.9821674707098551</v>
      </c>
      <c r="U49" s="6">
        <f t="shared" si="21"/>
        <v>9.8300653594771248</v>
      </c>
      <c r="V49" s="6">
        <f t="shared" si="22"/>
        <v>4.539978179551122</v>
      </c>
      <c r="W49" s="11">
        <f t="shared" si="26"/>
        <v>-6.9782590578646477</v>
      </c>
      <c r="X49" s="11">
        <f t="shared" si="23"/>
        <v>28.508716919603668</v>
      </c>
      <c r="Y49" s="11">
        <f t="shared" si="23"/>
        <v>-3.9051926450743411</v>
      </c>
      <c r="Z49" s="6">
        <f t="shared" si="24"/>
        <v>5.4534068230069606</v>
      </c>
      <c r="AA49" s="11">
        <f t="shared" si="27"/>
        <v>-19.088998393488101</v>
      </c>
    </row>
    <row r="50" spans="1:27" ht="20.100000000000001" customHeight="1" x14ac:dyDescent="0.3">
      <c r="A50" s="3">
        <v>2010</v>
      </c>
      <c r="B50" s="4">
        <v>3349</v>
      </c>
      <c r="C50" s="4">
        <v>59153</v>
      </c>
      <c r="D50" s="4">
        <v>1117416</v>
      </c>
      <c r="E50" s="11">
        <f t="shared" si="25"/>
        <v>6.9284802043422733</v>
      </c>
      <c r="F50" s="11">
        <f t="shared" si="16"/>
        <v>4.3336390574290959</v>
      </c>
      <c r="G50" s="11">
        <f t="shared" si="16"/>
        <v>4.6007181718445187</v>
      </c>
      <c r="H50" s="4">
        <v>13769</v>
      </c>
      <c r="I50" s="4">
        <v>49557</v>
      </c>
      <c r="J50" s="4">
        <v>1474</v>
      </c>
      <c r="K50" s="4">
        <v>12091</v>
      </c>
      <c r="L50" s="4">
        <f t="shared" si="17"/>
        <v>15243</v>
      </c>
      <c r="M50" s="4">
        <f t="shared" si="18"/>
        <v>61648</v>
      </c>
      <c r="N50" s="11">
        <f t="shared" si="28"/>
        <v>18.616471399035149</v>
      </c>
      <c r="O50" s="11">
        <f t="shared" si="28"/>
        <v>7.2082206598161171</v>
      </c>
      <c r="P50" s="11">
        <f t="shared" si="28"/>
        <v>20.424836601307188</v>
      </c>
      <c r="Q50" s="11">
        <f t="shared" si="28"/>
        <v>0.49035904255319152</v>
      </c>
      <c r="R50" s="11">
        <f t="shared" si="28"/>
        <v>18.788965087281795</v>
      </c>
      <c r="S50" s="11">
        <f t="shared" si="28"/>
        <v>5.8207597370273101</v>
      </c>
      <c r="T50" s="6">
        <f t="shared" si="20"/>
        <v>3.5991720531629023</v>
      </c>
      <c r="U50" s="6">
        <f t="shared" si="21"/>
        <v>8.2028493894165528</v>
      </c>
      <c r="V50" s="6">
        <f t="shared" si="22"/>
        <v>4.0443482254149448</v>
      </c>
      <c r="W50" s="11">
        <f t="shared" si="26"/>
        <v>-9.6177626974256967</v>
      </c>
      <c r="X50" s="11">
        <f t="shared" si="23"/>
        <v>-16.553460333727894</v>
      </c>
      <c r="Y50" s="11">
        <f t="shared" si="23"/>
        <v>-10.91701181227222</v>
      </c>
      <c r="Z50" s="6">
        <f t="shared" si="24"/>
        <v>5.5170142543153133</v>
      </c>
      <c r="AA50" s="11">
        <f t="shared" si="27"/>
        <v>1.1663797213881835</v>
      </c>
    </row>
    <row r="51" spans="1:27" ht="20.100000000000001" customHeight="1" x14ac:dyDescent="0.3">
      <c r="A51" s="3">
        <v>2011</v>
      </c>
      <c r="B51" s="4">
        <v>3551</v>
      </c>
      <c r="C51" s="4">
        <v>60400</v>
      </c>
      <c r="D51" s="4">
        <v>1158191</v>
      </c>
      <c r="E51" s="11">
        <f t="shared" si="25"/>
        <v>6.031651239175873</v>
      </c>
      <c r="F51" s="11">
        <f t="shared" si="16"/>
        <v>2.1080925734958496</v>
      </c>
      <c r="G51" s="11">
        <f t="shared" si="16"/>
        <v>3.6490438654896655</v>
      </c>
      <c r="H51" s="4">
        <v>13855</v>
      </c>
      <c r="I51" s="4">
        <v>51366</v>
      </c>
      <c r="J51" s="4">
        <v>1332</v>
      </c>
      <c r="K51" s="4">
        <v>13009</v>
      </c>
      <c r="L51" s="4">
        <f t="shared" si="17"/>
        <v>15187</v>
      </c>
      <c r="M51" s="4">
        <f t="shared" si="18"/>
        <v>64375</v>
      </c>
      <c r="N51" s="11">
        <f t="shared" si="28"/>
        <v>0.62459147360011624</v>
      </c>
      <c r="O51" s="11">
        <f t="shared" si="28"/>
        <v>3.6503420303892486</v>
      </c>
      <c r="P51" s="11">
        <f t="shared" si="28"/>
        <v>-9.633649932157395</v>
      </c>
      <c r="Q51" s="11">
        <f t="shared" si="28"/>
        <v>7.5924241171119018</v>
      </c>
      <c r="R51" s="11">
        <f t="shared" si="28"/>
        <v>-0.36738174899954079</v>
      </c>
      <c r="S51" s="11">
        <f t="shared" si="28"/>
        <v>4.4235011679211</v>
      </c>
      <c r="T51" s="6">
        <f t="shared" si="20"/>
        <v>3.707398051245038</v>
      </c>
      <c r="U51" s="6">
        <f t="shared" si="21"/>
        <v>9.766516516516516</v>
      </c>
      <c r="V51" s="6">
        <f t="shared" si="22"/>
        <v>4.2388226772897877</v>
      </c>
      <c r="W51" s="11">
        <f t="shared" si="26"/>
        <v>3.0069692830335275</v>
      </c>
      <c r="X51" s="11">
        <f t="shared" si="23"/>
        <v>19.062487348816028</v>
      </c>
      <c r="Y51" s="11">
        <f t="shared" si="23"/>
        <v>4.8085486470416399</v>
      </c>
      <c r="Z51" s="6">
        <f t="shared" si="24"/>
        <v>5.5582369401938019</v>
      </c>
      <c r="AA51" s="11">
        <f t="shared" si="27"/>
        <v>0.74719194075391171</v>
      </c>
    </row>
    <row r="52" spans="1:27" ht="20.100000000000001" customHeight="1" x14ac:dyDescent="0.3">
      <c r="A52" s="3">
        <v>2012</v>
      </c>
      <c r="B52" s="4">
        <v>3707</v>
      </c>
      <c r="C52" s="4">
        <v>61521</v>
      </c>
      <c r="D52" s="4">
        <v>1251392</v>
      </c>
      <c r="E52" s="11">
        <f t="shared" si="25"/>
        <v>4.3931286961419316</v>
      </c>
      <c r="F52" s="11">
        <f t="shared" si="16"/>
        <v>1.8559602649006623</v>
      </c>
      <c r="G52" s="11">
        <f t="shared" si="16"/>
        <v>8.047118307774797</v>
      </c>
      <c r="H52" s="4">
        <v>11216</v>
      </c>
      <c r="I52" s="4">
        <v>45888</v>
      </c>
      <c r="J52" s="4">
        <v>1353</v>
      </c>
      <c r="K52" s="4">
        <v>12699</v>
      </c>
      <c r="L52" s="4">
        <f t="shared" si="17"/>
        <v>12569</v>
      </c>
      <c r="M52" s="4">
        <f t="shared" si="18"/>
        <v>58587</v>
      </c>
      <c r="N52" s="11">
        <f t="shared" si="28"/>
        <v>-19.047275351858534</v>
      </c>
      <c r="O52" s="11">
        <f t="shared" si="28"/>
        <v>-10.664641981076977</v>
      </c>
      <c r="P52" s="11">
        <f t="shared" si="28"/>
        <v>1.5765765765765767</v>
      </c>
      <c r="Q52" s="11">
        <f t="shared" si="28"/>
        <v>-2.3829656391728804</v>
      </c>
      <c r="R52" s="11">
        <f t="shared" si="28"/>
        <v>-17.238427602554818</v>
      </c>
      <c r="S52" s="11">
        <f t="shared" si="28"/>
        <v>-8.991067961165049</v>
      </c>
      <c r="T52" s="6">
        <f t="shared" si="20"/>
        <v>4.0912981455064195</v>
      </c>
      <c r="U52" s="6">
        <f t="shared" si="21"/>
        <v>9.3858093126385818</v>
      </c>
      <c r="V52" s="6">
        <f t="shared" si="22"/>
        <v>4.6612300103429067</v>
      </c>
      <c r="W52" s="11">
        <f t="shared" si="26"/>
        <v>10.35497372968781</v>
      </c>
      <c r="X52" s="11">
        <f t="shared" si="23"/>
        <v>-3.8980859064140856</v>
      </c>
      <c r="Y52" s="11">
        <f t="shared" si="23"/>
        <v>9.9652041430333487</v>
      </c>
      <c r="Z52" s="6">
        <f t="shared" si="24"/>
        <v>4.6817464072009409</v>
      </c>
      <c r="AA52" s="11">
        <f t="shared" si="27"/>
        <v>-15.769218592583062</v>
      </c>
    </row>
    <row r="53" spans="1:27" ht="20.100000000000001" customHeight="1" x14ac:dyDescent="0.3">
      <c r="A53" s="3">
        <v>2013</v>
      </c>
      <c r="B53" s="4">
        <v>3919</v>
      </c>
      <c r="C53" s="4">
        <v>63339</v>
      </c>
      <c r="D53" s="4">
        <v>1217488</v>
      </c>
      <c r="E53" s="11">
        <f t="shared" si="25"/>
        <v>5.7189101699487459</v>
      </c>
      <c r="F53" s="11">
        <f t="shared" si="16"/>
        <v>2.9550885063636807</v>
      </c>
      <c r="G53" s="11">
        <f t="shared" si="16"/>
        <v>-2.7093029202679895</v>
      </c>
      <c r="H53" s="4">
        <v>11742</v>
      </c>
      <c r="I53" s="4">
        <v>47728</v>
      </c>
      <c r="J53" s="4">
        <v>1353</v>
      </c>
      <c r="K53" s="4">
        <v>11628</v>
      </c>
      <c r="L53" s="4">
        <f t="shared" si="17"/>
        <v>13095</v>
      </c>
      <c r="M53" s="4">
        <f t="shared" si="18"/>
        <v>59356</v>
      </c>
      <c r="N53" s="11">
        <f t="shared" si="28"/>
        <v>4.6897289586305275</v>
      </c>
      <c r="O53" s="11">
        <f t="shared" si="28"/>
        <v>4.0097629009762903</v>
      </c>
      <c r="P53" s="11">
        <f t="shared" si="28"/>
        <v>0</v>
      </c>
      <c r="Q53" s="11">
        <f t="shared" si="28"/>
        <v>-8.4337349397590362</v>
      </c>
      <c r="R53" s="11">
        <f t="shared" si="28"/>
        <v>4.1848993555573237</v>
      </c>
      <c r="S53" s="11">
        <f t="shared" si="28"/>
        <v>1.3125778756379403</v>
      </c>
      <c r="T53" s="6">
        <f t="shared" si="20"/>
        <v>4.0647249190938508</v>
      </c>
      <c r="U53" s="6">
        <f t="shared" si="21"/>
        <v>8.5942350332594231</v>
      </c>
      <c r="V53" s="6">
        <f t="shared" si="22"/>
        <v>4.5327224131347839</v>
      </c>
      <c r="W53" s="11">
        <f t="shared" si="26"/>
        <v>-0.64950598728070519</v>
      </c>
      <c r="X53" s="11">
        <f t="shared" si="23"/>
        <v>-8.4337349397590486</v>
      </c>
      <c r="Y53" s="11">
        <f t="shared" si="23"/>
        <v>-2.756946061940186</v>
      </c>
      <c r="Z53" s="6">
        <f t="shared" si="24"/>
        <v>4.8752841917127725</v>
      </c>
      <c r="AA53" s="11">
        <f t="shared" si="27"/>
        <v>4.1338801310159239</v>
      </c>
    </row>
    <row r="54" spans="1:27" ht="20.100000000000001" customHeight="1" x14ac:dyDescent="0.3">
      <c r="A54" s="3">
        <v>2014</v>
      </c>
      <c r="B54" s="4">
        <v>3302</v>
      </c>
      <c r="C54" s="4">
        <v>58837</v>
      </c>
      <c r="D54" s="4">
        <v>1148226</v>
      </c>
      <c r="E54" s="11">
        <f t="shared" si="25"/>
        <v>-15.743812196989028</v>
      </c>
      <c r="F54" s="11">
        <f t="shared" si="16"/>
        <v>-7.1077850929127395</v>
      </c>
      <c r="G54" s="11">
        <f t="shared" si="16"/>
        <v>-5.6889267081071848</v>
      </c>
      <c r="H54" s="4">
        <v>13012</v>
      </c>
      <c r="I54" s="4">
        <v>44253</v>
      </c>
      <c r="J54" s="4">
        <v>1685</v>
      </c>
      <c r="K54" s="4">
        <v>12378</v>
      </c>
      <c r="L54" s="4">
        <f t="shared" si="17"/>
        <v>14697</v>
      </c>
      <c r="M54" s="4">
        <f t="shared" si="18"/>
        <v>56631</v>
      </c>
      <c r="N54" s="11">
        <f t="shared" si="28"/>
        <v>10.81587463805144</v>
      </c>
      <c r="O54" s="11">
        <f t="shared" si="28"/>
        <v>-7.2808414347971837</v>
      </c>
      <c r="P54" s="11">
        <f t="shared" si="28"/>
        <v>24.538063562453807</v>
      </c>
      <c r="Q54" s="11">
        <f t="shared" si="28"/>
        <v>6.4499484004127963</v>
      </c>
      <c r="R54" s="11">
        <f t="shared" si="28"/>
        <v>12.233676975945016</v>
      </c>
      <c r="S54" s="11">
        <f t="shared" si="28"/>
        <v>-4.5909427859020147</v>
      </c>
      <c r="T54" s="6">
        <f t="shared" si="20"/>
        <v>3.4009375960651704</v>
      </c>
      <c r="U54" s="6">
        <f t="shared" si="21"/>
        <v>7.3459940652818991</v>
      </c>
      <c r="V54" s="6">
        <f t="shared" si="22"/>
        <v>3.8532353541539091</v>
      </c>
      <c r="W54" s="11">
        <f t="shared" si="26"/>
        <v>-16.330436529925336</v>
      </c>
      <c r="X54" s="11">
        <f t="shared" si="23"/>
        <v>-14.524166061864378</v>
      </c>
      <c r="Y54" s="11">
        <f t="shared" si="23"/>
        <v>-14.990705299134977</v>
      </c>
      <c r="Z54" s="6">
        <f t="shared" si="24"/>
        <v>4.9320429950201445</v>
      </c>
      <c r="AA54" s="11">
        <f t="shared" si="27"/>
        <v>1.1642152759802846</v>
      </c>
    </row>
    <row r="55" spans="1:27" ht="20.100000000000001" customHeight="1" x14ac:dyDescent="0.3">
      <c r="A55" s="3">
        <v>2015</v>
      </c>
      <c r="B55" s="4">
        <v>3339</v>
      </c>
      <c r="C55" s="4">
        <v>58676</v>
      </c>
      <c r="D55" s="4">
        <v>1122851</v>
      </c>
      <c r="E55" s="11">
        <f t="shared" si="25"/>
        <v>1.1205330102967899</v>
      </c>
      <c r="F55" s="11">
        <f t="shared" si="16"/>
        <v>-0.27363733704981558</v>
      </c>
      <c r="G55" s="11">
        <f t="shared" si="16"/>
        <v>-2.2099307975955953</v>
      </c>
      <c r="H55" s="4">
        <v>16120</v>
      </c>
      <c r="I55" s="4">
        <v>44439</v>
      </c>
      <c r="J55" s="4">
        <v>2231</v>
      </c>
      <c r="K55" s="4">
        <v>16310</v>
      </c>
      <c r="L55" s="4">
        <f t="shared" si="17"/>
        <v>18351</v>
      </c>
      <c r="M55" s="4">
        <f t="shared" si="18"/>
        <v>60749</v>
      </c>
      <c r="N55" s="11">
        <f t="shared" si="28"/>
        <v>23.885644020903783</v>
      </c>
      <c r="O55" s="11">
        <f t="shared" si="28"/>
        <v>0.42031048742458138</v>
      </c>
      <c r="P55" s="11">
        <f t="shared" si="28"/>
        <v>32.403560830860535</v>
      </c>
      <c r="Q55" s="11">
        <f t="shared" si="28"/>
        <v>31.766036516400064</v>
      </c>
      <c r="R55" s="11">
        <f t="shared" si="28"/>
        <v>24.862216778934478</v>
      </c>
      <c r="S55" s="11">
        <f t="shared" si="28"/>
        <v>7.2716356765729016</v>
      </c>
      <c r="T55" s="6">
        <f t="shared" si="20"/>
        <v>2.7567617866004963</v>
      </c>
      <c r="U55" s="6">
        <f t="shared" si="21"/>
        <v>7.3106230389959661</v>
      </c>
      <c r="V55" s="6">
        <f t="shared" si="22"/>
        <v>3.3103918042613483</v>
      </c>
      <c r="W55" s="11">
        <f t="shared" si="26"/>
        <v>-18.94112406560988</v>
      </c>
      <c r="X55" s="11">
        <f t="shared" si="23"/>
        <v>-0.48150088295198862</v>
      </c>
      <c r="Y55" s="11">
        <f t="shared" si="23"/>
        <v>-14.08799359497619</v>
      </c>
      <c r="Z55" s="6">
        <f t="shared" si="24"/>
        <v>5.410245883024551</v>
      </c>
      <c r="AA55" s="11">
        <f t="shared" si="27"/>
        <v>9.695837779339012</v>
      </c>
    </row>
    <row r="56" spans="1:27" ht="20.100000000000001" customHeight="1" x14ac:dyDescent="0.3">
      <c r="A56" s="3">
        <v>2016</v>
      </c>
      <c r="B56" s="4">
        <v>3440</v>
      </c>
      <c r="C56" s="4">
        <v>59376</v>
      </c>
      <c r="D56" s="4">
        <v>1211773</v>
      </c>
      <c r="E56" s="11">
        <f t="shared" si="25"/>
        <v>3.0248577418388738</v>
      </c>
      <c r="F56" s="11">
        <f t="shared" si="16"/>
        <v>1.1929920239961824</v>
      </c>
      <c r="G56" s="11">
        <f t="shared" si="16"/>
        <v>7.9193054109583549</v>
      </c>
      <c r="H56" s="4">
        <v>19786</v>
      </c>
      <c r="I56" s="4">
        <v>51808</v>
      </c>
      <c r="J56" s="4">
        <v>2720</v>
      </c>
      <c r="K56" s="4">
        <v>14508</v>
      </c>
      <c r="L56" s="4">
        <f t="shared" si="17"/>
        <v>22506</v>
      </c>
      <c r="M56" s="4">
        <f t="shared" si="18"/>
        <v>66316</v>
      </c>
      <c r="N56" s="11">
        <f t="shared" si="28"/>
        <v>22.741935483870968</v>
      </c>
      <c r="O56" s="11">
        <f t="shared" si="28"/>
        <v>16.582281329462859</v>
      </c>
      <c r="P56" s="11">
        <f t="shared" si="28"/>
        <v>21.918422232182877</v>
      </c>
      <c r="Q56" s="11">
        <f t="shared" si="28"/>
        <v>-11.048436541998774</v>
      </c>
      <c r="R56" s="11">
        <f t="shared" si="28"/>
        <v>22.641817884583947</v>
      </c>
      <c r="S56" s="11">
        <f t="shared" si="28"/>
        <v>9.1639368549276536</v>
      </c>
      <c r="T56" s="6">
        <f t="shared" si="20"/>
        <v>2.6184170625694936</v>
      </c>
      <c r="U56" s="6">
        <f t="shared" si="21"/>
        <v>5.3338235294117649</v>
      </c>
      <c r="V56" s="6">
        <f t="shared" si="22"/>
        <v>2.9465920199058031</v>
      </c>
      <c r="W56" s="11">
        <f t="shared" si="26"/>
        <v>-5.0183778918962263</v>
      </c>
      <c r="X56" s="11">
        <f t="shared" si="23"/>
        <v>-27.040096296029141</v>
      </c>
      <c r="Y56" s="11">
        <f t="shared" si="23"/>
        <v>-10.989629200001003</v>
      </c>
      <c r="Z56" s="6">
        <f t="shared" si="24"/>
        <v>5.4726421532745819</v>
      </c>
      <c r="AA56" s="11">
        <f t="shared" si="27"/>
        <v>1.1532982344815135</v>
      </c>
    </row>
    <row r="57" spans="1:27" ht="20.100000000000001" customHeight="1" x14ac:dyDescent="0.3">
      <c r="A57" s="3">
        <v>2017</v>
      </c>
      <c r="B57" s="4">
        <v>3446</v>
      </c>
      <c r="C57" s="4">
        <v>59376</v>
      </c>
      <c r="D57" s="4">
        <v>1185480</v>
      </c>
      <c r="E57" s="11">
        <f t="shared" si="25"/>
        <v>0.1744186046511628</v>
      </c>
      <c r="F57" s="11">
        <f t="shared" si="16"/>
        <v>0</v>
      </c>
      <c r="G57" s="11">
        <f t="shared" si="16"/>
        <v>-2.1697958280965164</v>
      </c>
      <c r="H57" s="4">
        <v>13788</v>
      </c>
      <c r="I57" s="4">
        <v>50108</v>
      </c>
      <c r="J57" s="4">
        <v>2081</v>
      </c>
      <c r="K57" s="4">
        <v>12594</v>
      </c>
      <c r="L57" s="4">
        <f t="shared" si="17"/>
        <v>15869</v>
      </c>
      <c r="M57" s="4">
        <f t="shared" si="18"/>
        <v>62702</v>
      </c>
      <c r="N57" s="11">
        <f t="shared" si="28"/>
        <v>-30.31436369149904</v>
      </c>
      <c r="O57" s="11">
        <f t="shared" si="28"/>
        <v>-3.2813465101914763</v>
      </c>
      <c r="P57" s="11">
        <f t="shared" si="28"/>
        <v>-23.492647058823529</v>
      </c>
      <c r="Q57" s="11">
        <f t="shared" si="28"/>
        <v>-13.192721257237386</v>
      </c>
      <c r="R57" s="11">
        <f t="shared" si="28"/>
        <v>-29.489913800764242</v>
      </c>
      <c r="S57" s="11">
        <f t="shared" si="28"/>
        <v>-5.4496652391579712</v>
      </c>
      <c r="T57" s="6">
        <f t="shared" si="20"/>
        <v>3.634174644618509</v>
      </c>
      <c r="U57" s="6">
        <f t="shared" si="21"/>
        <v>6.0518981259010092</v>
      </c>
      <c r="V57" s="6">
        <f t="shared" si="22"/>
        <v>3.9512256600920033</v>
      </c>
      <c r="W57" s="11">
        <f t="shared" si="26"/>
        <v>38.792810991394802</v>
      </c>
      <c r="X57" s="11">
        <f t="shared" si="23"/>
        <v>13.462661307214947</v>
      </c>
      <c r="Y57" s="11">
        <f t="shared" si="23"/>
        <v>34.094765525711168</v>
      </c>
      <c r="Z57" s="6">
        <f t="shared" si="24"/>
        <v>5.2891655700644469</v>
      </c>
      <c r="AA57" s="11">
        <f t="shared" si="27"/>
        <v>-3.3526142961923968</v>
      </c>
    </row>
    <row r="58" spans="1:27" ht="20.100000000000001" customHeight="1" x14ac:dyDescent="0.3">
      <c r="A58" s="3">
        <v>2018</v>
      </c>
      <c r="B58" s="4">
        <v>3729</v>
      </c>
      <c r="C58" s="4">
        <v>60882</v>
      </c>
      <c r="D58" s="4">
        <v>1211800</v>
      </c>
      <c r="E58" s="11">
        <f t="shared" si="25"/>
        <v>8.2124201973302373</v>
      </c>
      <c r="F58" s="11">
        <f t="shared" si="16"/>
        <v>2.5363783346806792</v>
      </c>
      <c r="G58" s="11">
        <f t="shared" si="16"/>
        <v>2.2201977258157033</v>
      </c>
      <c r="H58" s="4">
        <v>16937</v>
      </c>
      <c r="I58" s="4">
        <v>50421</v>
      </c>
      <c r="J58" s="4">
        <v>2893</v>
      </c>
      <c r="K58" s="4">
        <v>14984</v>
      </c>
      <c r="L58" s="4">
        <f t="shared" si="17"/>
        <v>19830</v>
      </c>
      <c r="M58" s="4">
        <f t="shared" si="18"/>
        <v>65405</v>
      </c>
      <c r="N58" s="11">
        <f t="shared" si="28"/>
        <v>22.838700319118075</v>
      </c>
      <c r="O58" s="11">
        <f t="shared" si="28"/>
        <v>0.62465075437055961</v>
      </c>
      <c r="P58" s="11">
        <f t="shared" si="28"/>
        <v>39.019702066314274</v>
      </c>
      <c r="Q58" s="11">
        <f t="shared" si="28"/>
        <v>18.977290773384151</v>
      </c>
      <c r="R58" s="11">
        <f t="shared" si="28"/>
        <v>24.960615035604008</v>
      </c>
      <c r="S58" s="11">
        <f t="shared" si="28"/>
        <v>4.3108672769608622</v>
      </c>
      <c r="T58" s="6">
        <f t="shared" si="20"/>
        <v>2.9769734899923246</v>
      </c>
      <c r="U58" s="6">
        <f t="shared" si="21"/>
        <v>5.179398548219841</v>
      </c>
      <c r="V58" s="6">
        <f t="shared" si="22"/>
        <v>3.2982854261220371</v>
      </c>
      <c r="W58" s="11">
        <f t="shared" si="26"/>
        <v>-18.083917777572108</v>
      </c>
      <c r="X58" s="11">
        <f t="shared" si="23"/>
        <v>-14.416957449217968</v>
      </c>
      <c r="Y58" s="11">
        <f t="shared" si="23"/>
        <v>-16.525004900751796</v>
      </c>
      <c r="Z58" s="6">
        <f t="shared" si="24"/>
        <v>5.3973427958408982</v>
      </c>
      <c r="AA58" s="11">
        <f t="shared" si="27"/>
        <v>2.0452607191711181</v>
      </c>
    </row>
    <row r="59" spans="1:27" ht="20.100000000000001" customHeight="1" x14ac:dyDescent="0.3">
      <c r="A59" s="3">
        <v>2019</v>
      </c>
      <c r="B59" s="4">
        <v>4469</v>
      </c>
      <c r="C59" s="4">
        <v>64388</v>
      </c>
      <c r="D59" s="4">
        <v>1302450</v>
      </c>
      <c r="E59" s="11">
        <f t="shared" si="25"/>
        <v>19.84446232233843</v>
      </c>
      <c r="F59" s="11">
        <f t="shared" si="16"/>
        <v>5.7586807266515558</v>
      </c>
      <c r="G59" s="11">
        <f t="shared" si="16"/>
        <v>7.4806073609506516</v>
      </c>
      <c r="H59" s="4">
        <v>16716</v>
      </c>
      <c r="I59" s="4">
        <v>49569</v>
      </c>
      <c r="J59" s="4">
        <v>3334</v>
      </c>
      <c r="K59" s="4">
        <v>16457</v>
      </c>
      <c r="L59" s="4">
        <f t="shared" si="17"/>
        <v>20050</v>
      </c>
      <c r="M59" s="4">
        <f t="shared" si="18"/>
        <v>66026</v>
      </c>
      <c r="N59" s="11">
        <f t="shared" si="28"/>
        <v>-1.3048355671016119</v>
      </c>
      <c r="O59" s="11">
        <f t="shared" si="28"/>
        <v>-1.6897721187600405</v>
      </c>
      <c r="P59" s="11">
        <f t="shared" si="28"/>
        <v>15.243691669547182</v>
      </c>
      <c r="Q59" s="11">
        <f t="shared" si="28"/>
        <v>9.8304858515750126</v>
      </c>
      <c r="R59" s="11">
        <f t="shared" si="28"/>
        <v>1.1094301563287947</v>
      </c>
      <c r="S59" s="11">
        <f t="shared" si="28"/>
        <v>0.94946869505389497</v>
      </c>
      <c r="T59" s="6">
        <f t="shared" si="20"/>
        <v>2.9653625269203157</v>
      </c>
      <c r="U59" s="6">
        <f t="shared" si="21"/>
        <v>4.936112777444511</v>
      </c>
      <c r="V59" s="6">
        <f t="shared" si="22"/>
        <v>3.293067331670823</v>
      </c>
      <c r="W59" s="11">
        <f t="shared" si="26"/>
        <v>-0.3900257463172393</v>
      </c>
      <c r="X59" s="11">
        <f t="shared" si="23"/>
        <v>-4.6971818930394393</v>
      </c>
      <c r="Y59" s="11">
        <f t="shared" si="23"/>
        <v>-0.15820627317112784</v>
      </c>
      <c r="Z59" s="6">
        <f t="shared" si="24"/>
        <v>5.0693692656148031</v>
      </c>
      <c r="AA59" s="11">
        <f t="shared" si="27"/>
        <v>-6.0765740222915996</v>
      </c>
    </row>
    <row r="60" spans="1:27" ht="20.100000000000001" customHeight="1" x14ac:dyDescent="0.3">
      <c r="A60" s="3">
        <v>2020</v>
      </c>
      <c r="B60" s="4">
        <v>4965</v>
      </c>
      <c r="C60" s="4">
        <v>67510</v>
      </c>
      <c r="D60" s="4">
        <v>1502308</v>
      </c>
      <c r="E60" s="11">
        <f t="shared" si="25"/>
        <v>11.098679794137391</v>
      </c>
      <c r="F60" s="11">
        <f t="shared" si="16"/>
        <v>4.8487295769398022</v>
      </c>
      <c r="G60" s="11">
        <f t="shared" si="16"/>
        <v>15.344773311835388</v>
      </c>
      <c r="H60" s="4">
        <v>22717</v>
      </c>
      <c r="I60" s="4">
        <v>46989</v>
      </c>
      <c r="J60" s="4">
        <v>3754</v>
      </c>
      <c r="K60" s="4">
        <v>12606</v>
      </c>
      <c r="L60" s="4">
        <f t="shared" si="17"/>
        <v>26471</v>
      </c>
      <c r="M60" s="4">
        <f t="shared" si="18"/>
        <v>59595</v>
      </c>
      <c r="N60" s="11">
        <f t="shared" si="28"/>
        <v>35.899736779133761</v>
      </c>
      <c r="O60" s="11">
        <f t="shared" si="28"/>
        <v>-5.2048659444410825</v>
      </c>
      <c r="P60" s="11">
        <f t="shared" si="28"/>
        <v>12.59748050389922</v>
      </c>
      <c r="Q60" s="11">
        <f t="shared" si="28"/>
        <v>-23.400376739381418</v>
      </c>
      <c r="R60" s="11">
        <f t="shared" si="28"/>
        <v>32.024937655860349</v>
      </c>
      <c r="S60" s="11">
        <f t="shared" si="28"/>
        <v>-9.7401023839093686</v>
      </c>
      <c r="T60" s="6">
        <f t="shared" si="20"/>
        <v>2.068450939824801</v>
      </c>
      <c r="U60" s="6">
        <f t="shared" si="21"/>
        <v>3.3580181140117209</v>
      </c>
      <c r="V60" s="6">
        <f t="shared" si="22"/>
        <v>2.2513316459521739</v>
      </c>
      <c r="W60" s="11">
        <f t="shared" si="26"/>
        <v>-30.246271036108507</v>
      </c>
      <c r="X60" s="11">
        <f t="shared" si="23"/>
        <v>-31.970393193686107</v>
      </c>
      <c r="Y60" s="11">
        <f t="shared" si="23"/>
        <v>-31.634205462482829</v>
      </c>
      <c r="Z60" s="6">
        <f t="shared" si="24"/>
        <v>3.9668962689408565</v>
      </c>
      <c r="AA60" s="11">
        <f t="shared" si="27"/>
        <v>-21.747735051615752</v>
      </c>
    </row>
    <row r="61" spans="1:27" ht="20.100000000000001" customHeight="1" x14ac:dyDescent="0.3">
      <c r="A61" s="3">
        <v>2021</v>
      </c>
      <c r="B61" s="4">
        <v>5125</v>
      </c>
      <c r="C61" s="4">
        <v>68326</v>
      </c>
      <c r="D61" s="4">
        <v>1555568</v>
      </c>
      <c r="E61" s="11">
        <f t="shared" si="25"/>
        <v>3.2225579053373616</v>
      </c>
      <c r="F61" s="11">
        <f t="shared" si="16"/>
        <v>1.2087098207672937</v>
      </c>
      <c r="G61" s="11">
        <f t="shared" si="16"/>
        <v>3.5452117674937496</v>
      </c>
      <c r="H61" s="4">
        <v>2980</v>
      </c>
      <c r="I61" s="4">
        <v>22991</v>
      </c>
      <c r="J61" s="4">
        <v>303</v>
      </c>
      <c r="K61" s="4">
        <v>3878</v>
      </c>
      <c r="L61" s="4">
        <f t="shared" si="17"/>
        <v>3283</v>
      </c>
      <c r="M61" s="4">
        <f t="shared" si="18"/>
        <v>26869</v>
      </c>
      <c r="N61" s="11">
        <f t="shared" si="28"/>
        <v>-86.882070695954567</v>
      </c>
      <c r="O61" s="11">
        <f t="shared" si="28"/>
        <v>-51.071527378748215</v>
      </c>
      <c r="P61" s="11">
        <f t="shared" si="28"/>
        <v>-91.928609483217897</v>
      </c>
      <c r="Q61" s="11">
        <f t="shared" si="28"/>
        <v>-69.23687133111217</v>
      </c>
      <c r="R61" s="11">
        <f t="shared" si="28"/>
        <v>-87.597748479468095</v>
      </c>
      <c r="S61" s="11">
        <f t="shared" si="28"/>
        <v>-54.914002852588304</v>
      </c>
      <c r="T61" s="6">
        <f t="shared" si="20"/>
        <v>7.7151006711409398</v>
      </c>
      <c r="U61" s="6">
        <f t="shared" si="21"/>
        <v>12.798679867986799</v>
      </c>
      <c r="V61" s="6">
        <f t="shared" si="22"/>
        <v>8.1842826682911962</v>
      </c>
      <c r="W61" s="11">
        <f t="shared" si="26"/>
        <v>272.98929950905256</v>
      </c>
      <c r="X61" s="11">
        <f t="shared" si="23"/>
        <v>281.13790436635287</v>
      </c>
      <c r="Y61" s="11">
        <f t="shared" si="23"/>
        <v>263.53074337165242</v>
      </c>
      <c r="Z61" s="6">
        <f t="shared" si="24"/>
        <v>1.7272790389105459</v>
      </c>
      <c r="AA61" s="11">
        <f t="shared" si="27"/>
        <v>-56.457670637006046</v>
      </c>
    </row>
    <row r="62" spans="1:27" ht="20.100000000000001" customHeight="1" x14ac:dyDescent="0.3">
      <c r="A62" s="3">
        <v>2022</v>
      </c>
      <c r="B62" s="4">
        <v>5280</v>
      </c>
      <c r="C62" s="4">
        <v>68988</v>
      </c>
      <c r="D62" s="4">
        <v>1632905</v>
      </c>
      <c r="E62" s="11">
        <f t="shared" si="25"/>
        <v>3.024390243902439</v>
      </c>
      <c r="F62" s="11">
        <f t="shared" si="25"/>
        <v>0.96888446564997222</v>
      </c>
      <c r="G62" s="11">
        <f t="shared" si="25"/>
        <v>4.9716245127181837</v>
      </c>
      <c r="H62" s="4">
        <v>17649</v>
      </c>
      <c r="I62" s="4">
        <v>50010</v>
      </c>
      <c r="J62" s="4">
        <v>2245</v>
      </c>
      <c r="K62" s="4">
        <v>12265</v>
      </c>
      <c r="L62" s="4">
        <f t="shared" si="17"/>
        <v>19894</v>
      </c>
      <c r="M62" s="4">
        <f t="shared" si="18"/>
        <v>62275</v>
      </c>
      <c r="N62" s="11">
        <f t="shared" ref="N62:S64" si="29">(H62-H61)*100/H61</f>
        <v>492.24832214765098</v>
      </c>
      <c r="O62" s="11">
        <f t="shared" si="29"/>
        <v>117.51989909094863</v>
      </c>
      <c r="P62" s="11">
        <f t="shared" si="29"/>
        <v>640.92409240924087</v>
      </c>
      <c r="Q62" s="11">
        <f t="shared" si="29"/>
        <v>216.27127385250128</v>
      </c>
      <c r="R62" s="11">
        <f t="shared" si="29"/>
        <v>505.97014925373134</v>
      </c>
      <c r="S62" s="11">
        <f t="shared" si="29"/>
        <v>131.77267482972943</v>
      </c>
      <c r="T62" s="6">
        <f t="shared" si="20"/>
        <v>2.8335883052864186</v>
      </c>
      <c r="U62" s="6">
        <f t="shared" si="21"/>
        <v>5.4632516703786189</v>
      </c>
      <c r="V62" s="6">
        <f t="shared" si="22"/>
        <v>3.1303408062732481</v>
      </c>
      <c r="W62" s="11">
        <f t="shared" si="26"/>
        <v>-63.272179767067421</v>
      </c>
      <c r="X62" s="11">
        <f t="shared" si="26"/>
        <v>-57.313943885386244</v>
      </c>
      <c r="Y62" s="11">
        <f t="shared" si="26"/>
        <v>-61.751799966522491</v>
      </c>
      <c r="Z62" s="6">
        <f t="shared" si="24"/>
        <v>3.8137552398945438</v>
      </c>
      <c r="AA62" s="11">
        <f t="shared" si="27"/>
        <v>120.79554918353028</v>
      </c>
    </row>
    <row r="63" spans="1:27" ht="20.100000000000001" customHeight="1" x14ac:dyDescent="0.3">
      <c r="A63" s="12">
        <v>2023</v>
      </c>
      <c r="B63" s="13">
        <v>5483</v>
      </c>
      <c r="C63" s="13">
        <v>69612</v>
      </c>
      <c r="D63" s="13">
        <v>1563586</v>
      </c>
      <c r="E63" s="14">
        <f t="shared" ref="E63:G64" si="30">(B63-B62)*100/B62</f>
        <v>3.8446969696969697</v>
      </c>
      <c r="F63" s="14">
        <f t="shared" si="30"/>
        <v>0.90450513132718735</v>
      </c>
      <c r="G63" s="14">
        <f t="shared" si="30"/>
        <v>-4.2451336728101143</v>
      </c>
      <c r="H63" s="13">
        <v>21010</v>
      </c>
      <c r="I63" s="13">
        <v>57833</v>
      </c>
      <c r="J63" s="13">
        <v>4191</v>
      </c>
      <c r="K63" s="13">
        <v>18001</v>
      </c>
      <c r="L63" s="13">
        <f t="shared" si="17"/>
        <v>25201</v>
      </c>
      <c r="M63" s="13">
        <f t="shared" si="18"/>
        <v>75834</v>
      </c>
      <c r="N63" s="14">
        <f t="shared" si="29"/>
        <v>19.043571873760552</v>
      </c>
      <c r="O63" s="14">
        <f t="shared" si="29"/>
        <v>15.642871425714857</v>
      </c>
      <c r="P63" s="14">
        <f t="shared" si="29"/>
        <v>86.681514476614694</v>
      </c>
      <c r="Q63" s="14">
        <f t="shared" si="29"/>
        <v>46.767223807582553</v>
      </c>
      <c r="R63" s="14">
        <f t="shared" si="29"/>
        <v>26.676384839650147</v>
      </c>
      <c r="S63" s="14">
        <f t="shared" si="29"/>
        <v>21.772782015254919</v>
      </c>
      <c r="T63" s="15">
        <f t="shared" si="20"/>
        <v>2.7526415992384581</v>
      </c>
      <c r="U63" s="15">
        <f t="shared" si="21"/>
        <v>4.2951562872822713</v>
      </c>
      <c r="V63" s="15">
        <f t="shared" si="22"/>
        <v>3.0091663029244873</v>
      </c>
      <c r="W63" s="14">
        <f t="shared" ref="W63:Y64" si="31">(T63-T62)*100/T62</f>
        <v>-2.8566854929823133</v>
      </c>
      <c r="X63" s="14">
        <f t="shared" si="31"/>
        <v>-21.380955035069714</v>
      </c>
      <c r="Y63" s="14">
        <f t="shared" si="31"/>
        <v>-3.8709683976238414</v>
      </c>
      <c r="Z63" s="15">
        <f t="shared" si="24"/>
        <v>4.8500050524883189</v>
      </c>
      <c r="AA63" s="14">
        <f t="shared" si="27"/>
        <v>27.171376960793872</v>
      </c>
    </row>
    <row r="64" spans="1:27" ht="20.100000000000001" customHeight="1" x14ac:dyDescent="0.3">
      <c r="A64" s="12">
        <v>2024</v>
      </c>
      <c r="B64" s="13">
        <v>6367</v>
      </c>
      <c r="C64" s="13">
        <v>73647</v>
      </c>
      <c r="D64" s="13">
        <v>1764315</v>
      </c>
      <c r="E64" s="14">
        <f t="shared" si="30"/>
        <v>16.122560641984315</v>
      </c>
      <c r="F64" s="14">
        <f t="shared" si="30"/>
        <v>5.7964144113083949</v>
      </c>
      <c r="G64" s="14">
        <f t="shared" si="30"/>
        <v>12.837733261873668</v>
      </c>
      <c r="H64" s="13">
        <v>26027</v>
      </c>
      <c r="I64" s="13">
        <v>66558</v>
      </c>
      <c r="J64" s="13">
        <v>5337</v>
      </c>
      <c r="K64" s="13">
        <v>21147</v>
      </c>
      <c r="L64" s="13">
        <f t="shared" si="17"/>
        <v>31364</v>
      </c>
      <c r="M64" s="13">
        <f t="shared" si="18"/>
        <v>87705</v>
      </c>
      <c r="N64" s="14">
        <f t="shared" si="29"/>
        <v>23.879105188005713</v>
      </c>
      <c r="O64" s="14">
        <f t="shared" si="29"/>
        <v>15.086542285546315</v>
      </c>
      <c r="P64" s="14">
        <f t="shared" si="29"/>
        <v>27.344309234073013</v>
      </c>
      <c r="Q64" s="14">
        <f t="shared" si="29"/>
        <v>17.476806844064217</v>
      </c>
      <c r="R64" s="14">
        <f t="shared" si="29"/>
        <v>24.455378754811317</v>
      </c>
      <c r="S64" s="14">
        <f t="shared" si="29"/>
        <v>15.653928317113696</v>
      </c>
      <c r="T64" s="15">
        <f t="shared" si="20"/>
        <v>2.5572674530295463</v>
      </c>
      <c r="U64" s="15">
        <f t="shared" si="21"/>
        <v>3.9623383923552558</v>
      </c>
      <c r="V64" s="15">
        <f t="shared" si="22"/>
        <v>2.7963588827955617</v>
      </c>
      <c r="W64" s="14">
        <f t="shared" si="31"/>
        <v>-7.0976964913617424</v>
      </c>
      <c r="X64" s="14">
        <f t="shared" si="31"/>
        <v>-7.7486795046893064</v>
      </c>
      <c r="Y64" s="14">
        <f t="shared" si="31"/>
        <v>-7.0719727228803091</v>
      </c>
      <c r="Z64" s="15">
        <f t="shared" si="24"/>
        <v>4.9710510878159511</v>
      </c>
      <c r="AA64" s="14">
        <f t="shared" si="27"/>
        <v>2.4957919428460982</v>
      </c>
    </row>
    <row r="65" spans="1:27" ht="25.5" customHeight="1" x14ac:dyDescent="0.3">
      <c r="A65" s="41" t="s">
        <v>24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</row>
    <row r="66" spans="1:27" ht="28.95" customHeight="1" x14ac:dyDescent="0.3">
      <c r="A66" s="44" t="s">
        <v>28</v>
      </c>
      <c r="B66" s="47" t="s">
        <v>1</v>
      </c>
      <c r="C66" s="48"/>
      <c r="D66" s="48"/>
      <c r="E66" s="48"/>
      <c r="F66" s="48"/>
      <c r="G66" s="49"/>
      <c r="H66" s="50" t="s">
        <v>2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53" t="s">
        <v>3</v>
      </c>
      <c r="U66" s="51"/>
      <c r="V66" s="51"/>
      <c r="W66" s="51"/>
      <c r="X66" s="51"/>
      <c r="Y66" s="52"/>
      <c r="Z66" s="54" t="s">
        <v>4</v>
      </c>
      <c r="AA66" s="55"/>
    </row>
    <row r="67" spans="1:27" ht="21.6" customHeight="1" x14ac:dyDescent="0.3">
      <c r="A67" s="45"/>
      <c r="B67" s="29"/>
      <c r="C67" s="29"/>
      <c r="D67" s="29"/>
      <c r="E67" s="29"/>
      <c r="F67" s="29"/>
      <c r="G67" s="30"/>
      <c r="H67" s="27" t="s">
        <v>5</v>
      </c>
      <c r="I67" s="28"/>
      <c r="J67" s="27" t="s">
        <v>6</v>
      </c>
      <c r="K67" s="28"/>
      <c r="L67" s="27" t="s">
        <v>7</v>
      </c>
      <c r="M67" s="28"/>
      <c r="N67" s="31" t="s">
        <v>8</v>
      </c>
      <c r="O67" s="32"/>
      <c r="P67" s="32"/>
      <c r="Q67" s="32"/>
      <c r="R67" s="32"/>
      <c r="S67" s="33"/>
      <c r="T67" s="27" t="s">
        <v>9</v>
      </c>
      <c r="U67" s="34"/>
      <c r="V67" s="28"/>
      <c r="W67" s="35" t="s">
        <v>8</v>
      </c>
      <c r="X67" s="36"/>
      <c r="Y67" s="37"/>
      <c r="Z67" s="29"/>
      <c r="AA67" s="56"/>
    </row>
    <row r="68" spans="1:27" ht="16.5" customHeight="1" x14ac:dyDescent="0.3">
      <c r="A68" s="45"/>
      <c r="B68" s="57" t="s">
        <v>10</v>
      </c>
      <c r="C68" s="57" t="s">
        <v>11</v>
      </c>
      <c r="D68" s="59" t="s">
        <v>14</v>
      </c>
      <c r="E68" s="60" t="s">
        <v>8</v>
      </c>
      <c r="F68" s="61"/>
      <c r="G68" s="62"/>
      <c r="H68" s="29"/>
      <c r="I68" s="30"/>
      <c r="J68" s="29"/>
      <c r="K68" s="30"/>
      <c r="L68" s="29"/>
      <c r="M68" s="30"/>
      <c r="N68" s="63" t="s">
        <v>5</v>
      </c>
      <c r="O68" s="33"/>
      <c r="P68" s="63" t="s">
        <v>6</v>
      </c>
      <c r="Q68" s="33"/>
      <c r="R68" s="63" t="s">
        <v>7</v>
      </c>
      <c r="S68" s="33"/>
      <c r="T68" s="29"/>
      <c r="U68" s="29"/>
      <c r="V68" s="30"/>
      <c r="W68" s="38"/>
      <c r="X68" s="39"/>
      <c r="Y68" s="40"/>
      <c r="Z68" s="57" t="s">
        <v>12</v>
      </c>
      <c r="AA68" s="64" t="s">
        <v>13</v>
      </c>
    </row>
    <row r="69" spans="1:27" x14ac:dyDescent="0.3">
      <c r="A69" s="46"/>
      <c r="B69" s="58"/>
      <c r="C69" s="58"/>
      <c r="D69" s="58"/>
      <c r="E69" s="20" t="s">
        <v>26</v>
      </c>
      <c r="F69" s="20" t="s">
        <v>11</v>
      </c>
      <c r="G69" s="20" t="s">
        <v>14</v>
      </c>
      <c r="H69" s="21" t="s">
        <v>15</v>
      </c>
      <c r="I69" s="21" t="s">
        <v>16</v>
      </c>
      <c r="J69" s="21" t="s">
        <v>15</v>
      </c>
      <c r="K69" s="21" t="s">
        <v>16</v>
      </c>
      <c r="L69" s="21" t="s">
        <v>15</v>
      </c>
      <c r="M69" s="21" t="s">
        <v>16</v>
      </c>
      <c r="N69" s="22" t="s">
        <v>17</v>
      </c>
      <c r="O69" s="22" t="s">
        <v>18</v>
      </c>
      <c r="P69" s="22" t="s">
        <v>17</v>
      </c>
      <c r="Q69" s="22" t="s">
        <v>18</v>
      </c>
      <c r="R69" s="22" t="s">
        <v>17</v>
      </c>
      <c r="S69" s="22" t="s">
        <v>18</v>
      </c>
      <c r="T69" s="23" t="s">
        <v>19</v>
      </c>
      <c r="U69" s="23" t="s">
        <v>20</v>
      </c>
      <c r="V69" s="23" t="s">
        <v>21</v>
      </c>
      <c r="W69" s="24" t="s">
        <v>19</v>
      </c>
      <c r="X69" s="24" t="s">
        <v>20</v>
      </c>
      <c r="Y69" s="24" t="s">
        <v>21</v>
      </c>
      <c r="Z69" s="58"/>
      <c r="AA69" s="65"/>
    </row>
    <row r="70" spans="1:27" ht="20.100000000000001" customHeight="1" x14ac:dyDescent="0.3">
      <c r="A70" s="3">
        <v>2000</v>
      </c>
      <c r="B70" s="4">
        <f>SUM(B10+B40)</f>
        <v>1643</v>
      </c>
      <c r="C70" s="4">
        <f t="shared" ref="C70:D70" si="32">SUM(C10+C40)</f>
        <v>58159</v>
      </c>
      <c r="D70" s="4">
        <f t="shared" si="32"/>
        <v>1684020</v>
      </c>
      <c r="E70" s="5"/>
      <c r="F70" s="5"/>
      <c r="G70" s="5"/>
      <c r="H70" s="4">
        <f t="shared" ref="H70:K70" si="33">SUM(H10+H40)</f>
        <v>55254</v>
      </c>
      <c r="I70" s="4">
        <f t="shared" si="33"/>
        <v>149260</v>
      </c>
      <c r="J70" s="4">
        <f t="shared" si="33"/>
        <v>12690</v>
      </c>
      <c r="K70" s="4">
        <f t="shared" si="33"/>
        <v>40250</v>
      </c>
      <c r="L70" s="4">
        <f>SUM(H70+J70)</f>
        <v>67944</v>
      </c>
      <c r="M70" s="4">
        <f>SUM(I70+K70)</f>
        <v>189510</v>
      </c>
      <c r="N70" s="5"/>
      <c r="O70" s="5"/>
      <c r="P70" s="5"/>
      <c r="Q70" s="5"/>
      <c r="R70" s="5"/>
      <c r="S70" s="5"/>
      <c r="T70" s="6">
        <f t="shared" ref="T70:T94" si="34">I70/H70</f>
        <v>2.7013428892025915</v>
      </c>
      <c r="U70" s="6">
        <f t="shared" ref="U70:U94" si="35">K70/J70</f>
        <v>3.1717888100866825</v>
      </c>
      <c r="V70" s="6">
        <f t="shared" ref="V70:V94" si="36">M70/L70</f>
        <v>2.7892087601554221</v>
      </c>
      <c r="W70" s="5"/>
      <c r="X70" s="5"/>
      <c r="Y70" s="5"/>
      <c r="Z70" s="6">
        <f>M70*100/D70</f>
        <v>11.253429294188905</v>
      </c>
      <c r="AA70" s="5"/>
    </row>
    <row r="71" spans="1:27" ht="20.100000000000001" customHeight="1" x14ac:dyDescent="0.3">
      <c r="A71" s="3">
        <v>2001</v>
      </c>
      <c r="B71" s="4">
        <f t="shared" ref="B71:D71" si="37">SUM(B11+B41)</f>
        <v>1839</v>
      </c>
      <c r="C71" s="4">
        <f t="shared" si="37"/>
        <v>63323</v>
      </c>
      <c r="D71" s="4">
        <f t="shared" si="37"/>
        <v>1770548</v>
      </c>
      <c r="E71" s="11">
        <f>(B71-B70)*100/B70</f>
        <v>11.929397443700548</v>
      </c>
      <c r="F71" s="11">
        <f t="shared" ref="F71:G91" si="38">(C71-C70)*100/C70</f>
        <v>8.8791072748843689</v>
      </c>
      <c r="G71" s="11">
        <f t="shared" si="38"/>
        <v>5.1381812567546703</v>
      </c>
      <c r="H71" s="4">
        <f t="shared" ref="H71:K72" si="39">SUM(H11+H41)</f>
        <v>51615</v>
      </c>
      <c r="I71" s="4">
        <f t="shared" si="39"/>
        <v>161723</v>
      </c>
      <c r="J71" s="4">
        <f t="shared" si="39"/>
        <v>11248</v>
      </c>
      <c r="K71" s="4">
        <f t="shared" si="39"/>
        <v>39341</v>
      </c>
      <c r="L71" s="4">
        <f t="shared" ref="L71:M91" si="40">SUM(H71+J71)</f>
        <v>62863</v>
      </c>
      <c r="M71" s="4">
        <f t="shared" si="40"/>
        <v>201064</v>
      </c>
      <c r="N71" s="11">
        <f>(H71-H70)*100/H70</f>
        <v>-6.5859485286133133</v>
      </c>
      <c r="O71" s="11">
        <f t="shared" ref="O71:S71" si="41">(I71-I70)*100/I70</f>
        <v>8.3498593059091526</v>
      </c>
      <c r="P71" s="11">
        <f t="shared" si="41"/>
        <v>-11.36327817178881</v>
      </c>
      <c r="Q71" s="11">
        <f t="shared" si="41"/>
        <v>-2.2583850931677021</v>
      </c>
      <c r="R71" s="11">
        <f t="shared" si="41"/>
        <v>-7.4782173554692095</v>
      </c>
      <c r="S71" s="11">
        <f t="shared" si="41"/>
        <v>6.0967758957310956</v>
      </c>
      <c r="T71" s="6">
        <f t="shared" si="34"/>
        <v>3.1332558364816427</v>
      </c>
      <c r="U71" s="6">
        <f t="shared" si="35"/>
        <v>3.4975995732574678</v>
      </c>
      <c r="V71" s="6">
        <f t="shared" si="36"/>
        <v>3.1984474173997421</v>
      </c>
      <c r="W71" s="11">
        <f>(T71-T70)*100/T70</f>
        <v>15.988823522013066</v>
      </c>
      <c r="X71" s="11">
        <f t="shared" ref="X71:Y91" si="42">(U71-U70)*100/U70</f>
        <v>10.27214555189383</v>
      </c>
      <c r="Y71" s="11">
        <f t="shared" si="42"/>
        <v>14.6722132488038</v>
      </c>
      <c r="Z71" s="6">
        <f t="shared" ref="Z71:Z94" si="43">M71*100/D71</f>
        <v>11.356032143720475</v>
      </c>
      <c r="AA71" s="11">
        <f>(Z71-Z70)*100/Z70</f>
        <v>0.91174740471824112</v>
      </c>
    </row>
    <row r="72" spans="1:27" ht="20.100000000000001" customHeight="1" x14ac:dyDescent="0.3">
      <c r="A72" s="3">
        <v>2002</v>
      </c>
      <c r="B72" s="4">
        <f t="shared" ref="B72:D74" si="44">SUM(B12+B42)</f>
        <v>2089</v>
      </c>
      <c r="C72" s="4">
        <f t="shared" si="44"/>
        <v>63363</v>
      </c>
      <c r="D72" s="4">
        <f t="shared" si="44"/>
        <v>1289650</v>
      </c>
      <c r="E72" s="11">
        <f t="shared" ref="E72:G92" si="45">(B72-B71)*100/B71</f>
        <v>13.594344752582925</v>
      </c>
      <c r="F72" s="11">
        <f t="shared" si="38"/>
        <v>6.3168201127552392E-2</v>
      </c>
      <c r="G72" s="11">
        <f t="shared" si="38"/>
        <v>-27.160969372194373</v>
      </c>
      <c r="H72" s="4">
        <f t="shared" si="39"/>
        <v>54359</v>
      </c>
      <c r="I72" s="4">
        <f t="shared" si="39"/>
        <v>147736</v>
      </c>
      <c r="J72" s="4">
        <f t="shared" si="39"/>
        <v>11452</v>
      </c>
      <c r="K72" s="4">
        <f t="shared" si="39"/>
        <v>40843</v>
      </c>
      <c r="L72" s="4">
        <f t="shared" si="40"/>
        <v>65811</v>
      </c>
      <c r="M72" s="4">
        <f t="shared" si="40"/>
        <v>188579</v>
      </c>
      <c r="N72" s="11">
        <f>(H72-H71)*100/H71</f>
        <v>5.316284025961445</v>
      </c>
      <c r="O72" s="11">
        <f>(I72-I71)*100/I71</f>
        <v>-8.6487388930455165</v>
      </c>
      <c r="P72" s="11">
        <f>(J72-J71)*100/J71</f>
        <v>1.8136557610241821</v>
      </c>
      <c r="Q72" s="11">
        <f>(K72-K71)*100/K71</f>
        <v>3.81789990086678</v>
      </c>
      <c r="R72" s="11">
        <f>(L72-L71)*100/L71</f>
        <v>4.6895630179915058</v>
      </c>
      <c r="S72" s="11">
        <f>(M72-M71)*100/M71</f>
        <v>-6.2094656427804082</v>
      </c>
      <c r="T72" s="6">
        <f t="shared" si="34"/>
        <v>2.7177836236869699</v>
      </c>
      <c r="U72" s="6">
        <f t="shared" si="35"/>
        <v>3.5664512748864827</v>
      </c>
      <c r="V72" s="6">
        <f t="shared" si="36"/>
        <v>2.865463220434274</v>
      </c>
      <c r="W72" s="11">
        <f t="shared" ref="W72:Y92" si="46">(T72-T71)*100/T71</f>
        <v>-13.260079434215935</v>
      </c>
      <c r="X72" s="11">
        <f t="shared" si="42"/>
        <v>1.9685415722100594</v>
      </c>
      <c r="Y72" s="11">
        <f t="shared" si="42"/>
        <v>-10.410807292126</v>
      </c>
      <c r="Z72" s="6">
        <f t="shared" si="43"/>
        <v>14.622494475245222</v>
      </c>
      <c r="AA72" s="11">
        <f t="shared" ref="AA72:AA94" si="47">(Z72-Z71)*100/Z71</f>
        <v>28.764116640256237</v>
      </c>
    </row>
    <row r="73" spans="1:27" ht="20.100000000000001" customHeight="1" x14ac:dyDescent="0.3">
      <c r="A73" s="3">
        <v>2003</v>
      </c>
      <c r="B73" s="4">
        <f t="shared" si="44"/>
        <v>2331</v>
      </c>
      <c r="C73" s="4">
        <f t="shared" si="44"/>
        <v>66900</v>
      </c>
      <c r="D73" s="4">
        <f t="shared" si="44"/>
        <v>1367107</v>
      </c>
      <c r="E73" s="11">
        <f t="shared" si="45"/>
        <v>11.584490186692197</v>
      </c>
      <c r="F73" s="11">
        <f t="shared" si="38"/>
        <v>5.5821220586146492</v>
      </c>
      <c r="G73" s="11">
        <f t="shared" si="38"/>
        <v>6.0060481525995426</v>
      </c>
      <c r="H73" s="4">
        <f t="shared" ref="H73:K88" si="48">SUM(H13+H43)</f>
        <v>50948</v>
      </c>
      <c r="I73" s="4">
        <f t="shared" si="48"/>
        <v>141677</v>
      </c>
      <c r="J73" s="4">
        <f t="shared" si="48"/>
        <v>11880</v>
      </c>
      <c r="K73" s="4">
        <f t="shared" si="48"/>
        <v>45494</v>
      </c>
      <c r="L73" s="4">
        <f t="shared" si="40"/>
        <v>62828</v>
      </c>
      <c r="M73" s="4">
        <f t="shared" si="40"/>
        <v>187171</v>
      </c>
      <c r="N73" s="11">
        <f t="shared" ref="N73:S91" si="49">(H73-H72)*100/H72</f>
        <v>-6.2749498703066653</v>
      </c>
      <c r="O73" s="11">
        <f t="shared" si="49"/>
        <v>-4.1012346347538857</v>
      </c>
      <c r="P73" s="11">
        <f t="shared" si="49"/>
        <v>3.7373384561648622</v>
      </c>
      <c r="Q73" s="11">
        <f t="shared" si="49"/>
        <v>11.387508263349901</v>
      </c>
      <c r="R73" s="11">
        <f t="shared" si="49"/>
        <v>-4.5326769081156648</v>
      </c>
      <c r="S73" s="11">
        <f t="shared" si="49"/>
        <v>-0.74663668807237282</v>
      </c>
      <c r="T73" s="6">
        <f t="shared" si="34"/>
        <v>2.7808157336892516</v>
      </c>
      <c r="U73" s="6">
        <f t="shared" si="35"/>
        <v>3.8294612794612797</v>
      </c>
      <c r="V73" s="6">
        <f t="shared" si="36"/>
        <v>2.9791016744126821</v>
      </c>
      <c r="W73" s="11">
        <f t="shared" si="46"/>
        <v>2.3192468102656303</v>
      </c>
      <c r="X73" s="11">
        <f t="shared" si="42"/>
        <v>7.3745576289463912</v>
      </c>
      <c r="Y73" s="11">
        <f t="shared" si="42"/>
        <v>3.9657969841673864</v>
      </c>
      <c r="Z73" s="6">
        <f t="shared" si="43"/>
        <v>13.691027842005052</v>
      </c>
      <c r="AA73" s="11">
        <f t="shared" si="47"/>
        <v>-6.3700939317643277</v>
      </c>
    </row>
    <row r="74" spans="1:27" ht="20.100000000000001" customHeight="1" x14ac:dyDescent="0.3">
      <c r="A74" s="3">
        <v>2004</v>
      </c>
      <c r="B74" s="4">
        <f t="shared" si="44"/>
        <v>2542</v>
      </c>
      <c r="C74" s="4">
        <f t="shared" si="44"/>
        <v>71387</v>
      </c>
      <c r="D74" s="4">
        <f t="shared" si="44"/>
        <v>1502347</v>
      </c>
      <c r="E74" s="11">
        <f t="shared" si="45"/>
        <v>9.0519090519090515</v>
      </c>
      <c r="F74" s="11">
        <f t="shared" si="38"/>
        <v>6.7070254110612852</v>
      </c>
      <c r="G74" s="11">
        <f t="shared" si="38"/>
        <v>9.8924224658347892</v>
      </c>
      <c r="H74" s="4">
        <f t="shared" si="48"/>
        <v>59790</v>
      </c>
      <c r="I74" s="4">
        <f t="shared" si="48"/>
        <v>153543</v>
      </c>
      <c r="J74" s="4">
        <f t="shared" si="48"/>
        <v>10787</v>
      </c>
      <c r="K74" s="4">
        <f t="shared" si="48"/>
        <v>36994</v>
      </c>
      <c r="L74" s="4">
        <f t="shared" si="40"/>
        <v>70577</v>
      </c>
      <c r="M74" s="4">
        <f t="shared" si="40"/>
        <v>190537</v>
      </c>
      <c r="N74" s="11">
        <f t="shared" si="49"/>
        <v>17.354950145246132</v>
      </c>
      <c r="O74" s="11">
        <f t="shared" si="49"/>
        <v>8.3753890892664291</v>
      </c>
      <c r="P74" s="11">
        <f t="shared" si="49"/>
        <v>-9.2003367003367007</v>
      </c>
      <c r="Q74" s="11">
        <f t="shared" si="49"/>
        <v>-18.68378247681013</v>
      </c>
      <c r="R74" s="11">
        <f t="shared" si="49"/>
        <v>12.333672884701089</v>
      </c>
      <c r="S74" s="11">
        <f t="shared" si="49"/>
        <v>1.7983555144760672</v>
      </c>
      <c r="T74" s="6">
        <f t="shared" si="34"/>
        <v>2.5680381334671352</v>
      </c>
      <c r="U74" s="6">
        <f t="shared" si="35"/>
        <v>3.4294984703810143</v>
      </c>
      <c r="V74" s="6">
        <f t="shared" si="36"/>
        <v>2.6997038695325672</v>
      </c>
      <c r="W74" s="11">
        <f t="shared" si="46"/>
        <v>-7.651625299883813</v>
      </c>
      <c r="X74" s="11">
        <f t="shared" si="42"/>
        <v>-10.444362271670006</v>
      </c>
      <c r="Y74" s="11">
        <f t="shared" si="42"/>
        <v>-9.3785924555662259</v>
      </c>
      <c r="Z74" s="6">
        <f t="shared" si="43"/>
        <v>12.682622589854407</v>
      </c>
      <c r="AA74" s="11">
        <f t="shared" si="47"/>
        <v>-7.3654459240582772</v>
      </c>
    </row>
    <row r="75" spans="1:27" ht="20.100000000000001" customHeight="1" x14ac:dyDescent="0.3">
      <c r="A75" s="3">
        <v>2005</v>
      </c>
      <c r="B75" s="4">
        <f t="shared" ref="B75:D90" si="50">SUM(B15+B45)</f>
        <v>2731</v>
      </c>
      <c r="C75" s="4">
        <f t="shared" si="50"/>
        <v>73107</v>
      </c>
      <c r="D75" s="4">
        <f t="shared" si="50"/>
        <v>1494742</v>
      </c>
      <c r="E75" s="11">
        <f t="shared" si="45"/>
        <v>7.4350904799370579</v>
      </c>
      <c r="F75" s="11">
        <f t="shared" si="38"/>
        <v>2.4094022721223753</v>
      </c>
      <c r="G75" s="11">
        <f t="shared" si="38"/>
        <v>-0.50620795328908696</v>
      </c>
      <c r="H75" s="4">
        <f t="shared" si="48"/>
        <v>50525</v>
      </c>
      <c r="I75" s="4">
        <f t="shared" si="48"/>
        <v>132459</v>
      </c>
      <c r="J75" s="4">
        <f t="shared" si="48"/>
        <v>11142</v>
      </c>
      <c r="K75" s="4">
        <f t="shared" si="48"/>
        <v>35643</v>
      </c>
      <c r="L75" s="4">
        <f t="shared" si="40"/>
        <v>61667</v>
      </c>
      <c r="M75" s="4">
        <f t="shared" si="40"/>
        <v>168102</v>
      </c>
      <c r="N75" s="11">
        <f t="shared" si="49"/>
        <v>-15.495902324803479</v>
      </c>
      <c r="O75" s="11">
        <f t="shared" si="49"/>
        <v>-13.731658232547234</v>
      </c>
      <c r="P75" s="11">
        <f t="shared" si="49"/>
        <v>3.2909984240289236</v>
      </c>
      <c r="Q75" s="11">
        <f t="shared" si="49"/>
        <v>-3.6519435584148781</v>
      </c>
      <c r="R75" s="11">
        <f t="shared" si="49"/>
        <v>-12.624509401079672</v>
      </c>
      <c r="S75" s="11">
        <f t="shared" si="49"/>
        <v>-11.774615953856731</v>
      </c>
      <c r="T75" s="6">
        <f t="shared" si="34"/>
        <v>2.6216526472043542</v>
      </c>
      <c r="U75" s="6">
        <f t="shared" si="35"/>
        <v>3.1989768443726438</v>
      </c>
      <c r="V75" s="6">
        <f t="shared" si="36"/>
        <v>2.7259636434397652</v>
      </c>
      <c r="W75" s="11">
        <f t="shared" si="46"/>
        <v>2.0877615888372159</v>
      </c>
      <c r="X75" s="11">
        <f t="shared" si="42"/>
        <v>-6.7217299555395247</v>
      </c>
      <c r="Y75" s="11">
        <f t="shared" si="42"/>
        <v>0.97269090153004778</v>
      </c>
      <c r="Z75" s="6">
        <f t="shared" si="43"/>
        <v>11.246221755995348</v>
      </c>
      <c r="AA75" s="11">
        <f t="shared" si="47"/>
        <v>-11.325739796184761</v>
      </c>
    </row>
    <row r="76" spans="1:27" ht="20.100000000000001" customHeight="1" x14ac:dyDescent="0.3">
      <c r="A76" s="3">
        <v>2006</v>
      </c>
      <c r="B76" s="4">
        <f t="shared" si="50"/>
        <v>2964</v>
      </c>
      <c r="C76" s="4">
        <f t="shared" si="50"/>
        <v>77089</v>
      </c>
      <c r="D76" s="4">
        <f t="shared" si="50"/>
        <v>1570879</v>
      </c>
      <c r="E76" s="11">
        <f t="shared" si="45"/>
        <v>8.5316733797143911</v>
      </c>
      <c r="F76" s="11">
        <f t="shared" si="38"/>
        <v>5.4468108389073553</v>
      </c>
      <c r="G76" s="11">
        <f t="shared" si="38"/>
        <v>5.0936549585145796</v>
      </c>
      <c r="H76" s="4">
        <f t="shared" si="48"/>
        <v>57272</v>
      </c>
      <c r="I76" s="4">
        <f t="shared" si="48"/>
        <v>142075</v>
      </c>
      <c r="J76" s="4">
        <f t="shared" si="48"/>
        <v>10693</v>
      </c>
      <c r="K76" s="4">
        <f t="shared" si="48"/>
        <v>33056</v>
      </c>
      <c r="L76" s="4">
        <f t="shared" si="40"/>
        <v>67965</v>
      </c>
      <c r="M76" s="4">
        <f t="shared" si="40"/>
        <v>175131</v>
      </c>
      <c r="N76" s="11">
        <f t="shared" si="49"/>
        <v>13.353785254824345</v>
      </c>
      <c r="O76" s="11">
        <f t="shared" si="49"/>
        <v>7.2596048588619873</v>
      </c>
      <c r="P76" s="11">
        <f t="shared" si="49"/>
        <v>-4.0297971638844015</v>
      </c>
      <c r="Q76" s="11">
        <f t="shared" si="49"/>
        <v>-7.2580871419353032</v>
      </c>
      <c r="R76" s="11">
        <f t="shared" si="49"/>
        <v>10.212917768012066</v>
      </c>
      <c r="S76" s="11">
        <f t="shared" si="49"/>
        <v>4.1813898704358072</v>
      </c>
      <c r="T76" s="6">
        <f t="shared" si="34"/>
        <v>2.480706104204498</v>
      </c>
      <c r="U76" s="6">
        <f t="shared" si="35"/>
        <v>3.0913681847937902</v>
      </c>
      <c r="V76" s="6">
        <f t="shared" si="36"/>
        <v>2.5767821672919884</v>
      </c>
      <c r="W76" s="11">
        <f t="shared" si="46"/>
        <v>-5.3762478088070536</v>
      </c>
      <c r="X76" s="11">
        <f t="shared" si="42"/>
        <v>-3.3638461550026313</v>
      </c>
      <c r="Y76" s="11">
        <f t="shared" si="42"/>
        <v>-5.4726142994163958</v>
      </c>
      <c r="Z76" s="6">
        <f t="shared" si="43"/>
        <v>11.148598969112198</v>
      </c>
      <c r="AA76" s="11">
        <f t="shared" si="47"/>
        <v>-0.86804963481275366</v>
      </c>
    </row>
    <row r="77" spans="1:27" ht="20.100000000000001" customHeight="1" x14ac:dyDescent="0.3">
      <c r="A77" s="3">
        <v>2007</v>
      </c>
      <c r="B77" s="4">
        <f t="shared" si="50"/>
        <v>3182</v>
      </c>
      <c r="C77" s="4">
        <f t="shared" si="50"/>
        <v>79900</v>
      </c>
      <c r="D77" s="4">
        <f t="shared" si="50"/>
        <v>1626681</v>
      </c>
      <c r="E77" s="11">
        <f t="shared" si="45"/>
        <v>7.3549257759784075</v>
      </c>
      <c r="F77" s="11">
        <f t="shared" si="38"/>
        <v>3.6464346404804835</v>
      </c>
      <c r="G77" s="11">
        <f t="shared" si="38"/>
        <v>3.5522786923754155</v>
      </c>
      <c r="H77" s="4">
        <f t="shared" si="48"/>
        <v>61551</v>
      </c>
      <c r="I77" s="4">
        <f t="shared" si="48"/>
        <v>153134</v>
      </c>
      <c r="J77" s="4">
        <f t="shared" si="48"/>
        <v>11121</v>
      </c>
      <c r="K77" s="4">
        <f t="shared" si="48"/>
        <v>32070</v>
      </c>
      <c r="L77" s="4">
        <f t="shared" si="40"/>
        <v>72672</v>
      </c>
      <c r="M77" s="4">
        <f t="shared" si="40"/>
        <v>185204</v>
      </c>
      <c r="N77" s="11">
        <f t="shared" si="49"/>
        <v>7.4713647157424221</v>
      </c>
      <c r="O77" s="11">
        <f t="shared" si="49"/>
        <v>7.7839169452753829</v>
      </c>
      <c r="P77" s="11">
        <f t="shared" si="49"/>
        <v>4.0026185354905079</v>
      </c>
      <c r="Q77" s="11">
        <f t="shared" si="49"/>
        <v>-2.9828170377541143</v>
      </c>
      <c r="R77" s="11">
        <f t="shared" si="49"/>
        <v>6.9256234826749061</v>
      </c>
      <c r="S77" s="11">
        <f t="shared" si="49"/>
        <v>5.751694445871947</v>
      </c>
      <c r="T77" s="6">
        <f t="shared" si="34"/>
        <v>2.4879205861805658</v>
      </c>
      <c r="U77" s="6">
        <f t="shared" si="35"/>
        <v>2.8837334772052872</v>
      </c>
      <c r="V77" s="6">
        <f t="shared" si="36"/>
        <v>2.548491853808895</v>
      </c>
      <c r="W77" s="11">
        <f t="shared" si="46"/>
        <v>0.29082372812483104</v>
      </c>
      <c r="X77" s="11">
        <f t="shared" si="42"/>
        <v>-6.7165958623059741</v>
      </c>
      <c r="Y77" s="11">
        <f t="shared" si="42"/>
        <v>-1.0978930948138501</v>
      </c>
      <c r="Z77" s="6">
        <f t="shared" si="43"/>
        <v>11.385391481181621</v>
      </c>
      <c r="AA77" s="11">
        <f t="shared" si="47"/>
        <v>2.1239665425715764</v>
      </c>
    </row>
    <row r="78" spans="1:27" ht="20.100000000000001" customHeight="1" x14ac:dyDescent="0.3">
      <c r="A78" s="3">
        <v>2008</v>
      </c>
      <c r="B78" s="4">
        <f t="shared" si="50"/>
        <v>3389</v>
      </c>
      <c r="C78" s="4">
        <f t="shared" si="50"/>
        <v>82945</v>
      </c>
      <c r="D78" s="4">
        <f t="shared" si="50"/>
        <v>1746311</v>
      </c>
      <c r="E78" s="11">
        <f t="shared" si="45"/>
        <v>6.5053425518541799</v>
      </c>
      <c r="F78" s="11">
        <f t="shared" si="38"/>
        <v>3.8110137672090114</v>
      </c>
      <c r="G78" s="11">
        <f t="shared" si="38"/>
        <v>7.3542384769970264</v>
      </c>
      <c r="H78" s="4">
        <f t="shared" si="48"/>
        <v>71130</v>
      </c>
      <c r="I78" s="4">
        <f t="shared" si="48"/>
        <v>164227</v>
      </c>
      <c r="J78" s="4">
        <f t="shared" si="48"/>
        <v>12606</v>
      </c>
      <c r="K78" s="4">
        <f t="shared" si="48"/>
        <v>37683</v>
      </c>
      <c r="L78" s="4">
        <f t="shared" si="40"/>
        <v>83736</v>
      </c>
      <c r="M78" s="4">
        <f t="shared" si="40"/>
        <v>201910</v>
      </c>
      <c r="N78" s="11">
        <f t="shared" si="49"/>
        <v>15.56270409903982</v>
      </c>
      <c r="O78" s="11">
        <f t="shared" si="49"/>
        <v>7.2439823945041599</v>
      </c>
      <c r="P78" s="11">
        <f t="shared" si="49"/>
        <v>13.353115727002967</v>
      </c>
      <c r="Q78" s="11">
        <f t="shared" si="49"/>
        <v>17.502338634237606</v>
      </c>
      <c r="R78" s="11">
        <f t="shared" si="49"/>
        <v>15.224570673712021</v>
      </c>
      <c r="S78" s="11">
        <f t="shared" si="49"/>
        <v>9.0203235351288313</v>
      </c>
      <c r="T78" s="6">
        <f t="shared" si="34"/>
        <v>2.3088289048221564</v>
      </c>
      <c r="U78" s="6">
        <f t="shared" si="35"/>
        <v>2.9892908138981436</v>
      </c>
      <c r="V78" s="6">
        <f t="shared" si="36"/>
        <v>2.4112687494028853</v>
      </c>
      <c r="W78" s="11">
        <f t="shared" si="46"/>
        <v>-7.1984484695047826</v>
      </c>
      <c r="X78" s="11">
        <f t="shared" si="42"/>
        <v>3.660440104026367</v>
      </c>
      <c r="Y78" s="11">
        <f t="shared" si="42"/>
        <v>-5.3844827559845019</v>
      </c>
      <c r="Z78" s="6">
        <f t="shared" si="43"/>
        <v>11.562087165459074</v>
      </c>
      <c r="AA78" s="11">
        <f t="shared" si="47"/>
        <v>1.5519508887288151</v>
      </c>
    </row>
    <row r="79" spans="1:27" ht="20.100000000000001" customHeight="1" x14ac:dyDescent="0.3">
      <c r="A79" s="3">
        <v>2009</v>
      </c>
      <c r="B79" s="4">
        <f t="shared" si="50"/>
        <v>3699</v>
      </c>
      <c r="C79" s="4">
        <f t="shared" si="50"/>
        <v>85687</v>
      </c>
      <c r="D79" s="4">
        <f t="shared" si="50"/>
        <v>1742928</v>
      </c>
      <c r="E79" s="11">
        <f t="shared" si="45"/>
        <v>9.147241074063146</v>
      </c>
      <c r="F79" s="11">
        <f t="shared" si="38"/>
        <v>3.3058050515401773</v>
      </c>
      <c r="G79" s="11">
        <f t="shared" si="38"/>
        <v>-0.19372265306695086</v>
      </c>
      <c r="H79" s="4">
        <f t="shared" si="48"/>
        <v>61417</v>
      </c>
      <c r="I79" s="4">
        <f t="shared" si="48"/>
        <v>138004</v>
      </c>
      <c r="J79" s="4">
        <f t="shared" si="48"/>
        <v>9738</v>
      </c>
      <c r="K79" s="4">
        <f t="shared" si="48"/>
        <v>29247</v>
      </c>
      <c r="L79" s="4">
        <f t="shared" si="40"/>
        <v>71155</v>
      </c>
      <c r="M79" s="4">
        <f t="shared" si="40"/>
        <v>167251</v>
      </c>
      <c r="N79" s="11">
        <f t="shared" si="49"/>
        <v>-13.655279066497961</v>
      </c>
      <c r="O79" s="11">
        <f t="shared" si="49"/>
        <v>-15.967532744311228</v>
      </c>
      <c r="P79" s="11">
        <f t="shared" si="49"/>
        <v>-22.751070918610186</v>
      </c>
      <c r="Q79" s="11">
        <f t="shared" si="49"/>
        <v>-22.38675264708224</v>
      </c>
      <c r="R79" s="11">
        <f t="shared" si="49"/>
        <v>-15.024601127352632</v>
      </c>
      <c r="S79" s="11">
        <f t="shared" si="49"/>
        <v>-17.165568817790106</v>
      </c>
      <c r="T79" s="6">
        <f t="shared" si="34"/>
        <v>2.2470000162821369</v>
      </c>
      <c r="U79" s="6">
        <f t="shared" si="35"/>
        <v>3.0033887861983981</v>
      </c>
      <c r="V79" s="6">
        <f t="shared" si="36"/>
        <v>2.3505164781111656</v>
      </c>
      <c r="W79" s="11">
        <f t="shared" si="46"/>
        <v>-2.6779328867065657</v>
      </c>
      <c r="X79" s="11">
        <f t="shared" si="42"/>
        <v>0.47161595100445547</v>
      </c>
      <c r="Y79" s="11">
        <f t="shared" si="42"/>
        <v>-2.5195147287818527</v>
      </c>
      <c r="Z79" s="6">
        <f t="shared" si="43"/>
        <v>9.5959787208651193</v>
      </c>
      <c r="AA79" s="11">
        <f t="shared" si="47"/>
        <v>-17.004788291750351</v>
      </c>
    </row>
    <row r="80" spans="1:27" ht="20.100000000000001" customHeight="1" x14ac:dyDescent="0.3">
      <c r="A80" s="3">
        <v>2010</v>
      </c>
      <c r="B80" s="4">
        <f t="shared" si="50"/>
        <v>3923</v>
      </c>
      <c r="C80" s="4">
        <f t="shared" si="50"/>
        <v>88452</v>
      </c>
      <c r="D80" s="4">
        <f t="shared" si="50"/>
        <v>1817579</v>
      </c>
      <c r="E80" s="11">
        <f t="shared" si="45"/>
        <v>6.055690727223574</v>
      </c>
      <c r="F80" s="11">
        <f t="shared" si="38"/>
        <v>3.2268605506086105</v>
      </c>
      <c r="G80" s="11">
        <f t="shared" si="38"/>
        <v>4.2830799665849648</v>
      </c>
      <c r="H80" s="4">
        <f t="shared" si="48"/>
        <v>73138</v>
      </c>
      <c r="I80" s="4">
        <f t="shared" si="48"/>
        <v>157846</v>
      </c>
      <c r="J80" s="4">
        <f t="shared" si="48"/>
        <v>9666</v>
      </c>
      <c r="K80" s="4">
        <f t="shared" si="48"/>
        <v>30316</v>
      </c>
      <c r="L80" s="4">
        <f t="shared" si="40"/>
        <v>82804</v>
      </c>
      <c r="M80" s="4">
        <f t="shared" si="40"/>
        <v>188162</v>
      </c>
      <c r="N80" s="11">
        <f t="shared" si="49"/>
        <v>19.084292622563787</v>
      </c>
      <c r="O80" s="11">
        <f t="shared" si="49"/>
        <v>14.377844120460276</v>
      </c>
      <c r="P80" s="11">
        <f t="shared" si="49"/>
        <v>-0.73937153419593349</v>
      </c>
      <c r="Q80" s="11">
        <f t="shared" si="49"/>
        <v>3.6550757342633431</v>
      </c>
      <c r="R80" s="11">
        <f t="shared" si="49"/>
        <v>16.371302086993182</v>
      </c>
      <c r="S80" s="11">
        <f t="shared" si="49"/>
        <v>12.502765304841226</v>
      </c>
      <c r="T80" s="6">
        <f t="shared" si="34"/>
        <v>2.1581940988268751</v>
      </c>
      <c r="U80" s="6">
        <f t="shared" si="35"/>
        <v>3.1363542313262984</v>
      </c>
      <c r="V80" s="6">
        <f t="shared" si="36"/>
        <v>2.2723781459832857</v>
      </c>
      <c r="W80" s="11">
        <f t="shared" si="46"/>
        <v>-3.9521992350582686</v>
      </c>
      <c r="X80" s="11">
        <f t="shared" si="42"/>
        <v>4.4271805814459375</v>
      </c>
      <c r="Y80" s="11">
        <f t="shared" si="42"/>
        <v>-3.3243048009036089</v>
      </c>
      <c r="Z80" s="6">
        <f t="shared" si="43"/>
        <v>10.352342319095897</v>
      </c>
      <c r="AA80" s="11">
        <f t="shared" si="47"/>
        <v>7.8820891566398537</v>
      </c>
    </row>
    <row r="81" spans="1:27" ht="20.100000000000001" customHeight="1" x14ac:dyDescent="0.3">
      <c r="A81" s="3">
        <v>2011</v>
      </c>
      <c r="B81" s="4">
        <f t="shared" si="50"/>
        <v>4128</v>
      </c>
      <c r="C81" s="4">
        <f t="shared" si="50"/>
        <v>89943</v>
      </c>
      <c r="D81" s="4">
        <f t="shared" si="50"/>
        <v>1859212</v>
      </c>
      <c r="E81" s="11">
        <f t="shared" si="45"/>
        <v>5.2255926586795818</v>
      </c>
      <c r="F81" s="11">
        <f t="shared" si="38"/>
        <v>1.6856600189933524</v>
      </c>
      <c r="G81" s="11">
        <f t="shared" si="38"/>
        <v>2.2905744399555674</v>
      </c>
      <c r="H81" s="4">
        <f t="shared" si="48"/>
        <v>70503</v>
      </c>
      <c r="I81" s="4">
        <f t="shared" si="48"/>
        <v>154027</v>
      </c>
      <c r="J81" s="4">
        <f t="shared" si="48"/>
        <v>9900</v>
      </c>
      <c r="K81" s="4">
        <f t="shared" si="48"/>
        <v>31582</v>
      </c>
      <c r="L81" s="4">
        <f t="shared" si="40"/>
        <v>80403</v>
      </c>
      <c r="M81" s="4">
        <f t="shared" si="40"/>
        <v>185609</v>
      </c>
      <c r="N81" s="11">
        <f t="shared" si="49"/>
        <v>-3.6027783094971149</v>
      </c>
      <c r="O81" s="11">
        <f t="shared" si="49"/>
        <v>-2.4194468025797295</v>
      </c>
      <c r="P81" s="11">
        <f t="shared" si="49"/>
        <v>2.4208566108007448</v>
      </c>
      <c r="Q81" s="11">
        <f t="shared" si="49"/>
        <v>4.1760126665787043</v>
      </c>
      <c r="R81" s="11">
        <f t="shared" si="49"/>
        <v>-2.8996183759238683</v>
      </c>
      <c r="S81" s="11">
        <f t="shared" si="49"/>
        <v>-1.3568095577215378</v>
      </c>
      <c r="T81" s="6">
        <f t="shared" si="34"/>
        <v>2.1846871764322087</v>
      </c>
      <c r="U81" s="6">
        <f t="shared" si="35"/>
        <v>3.1901010101010101</v>
      </c>
      <c r="V81" s="6">
        <f t="shared" si="36"/>
        <v>2.3084835142967304</v>
      </c>
      <c r="W81" s="11">
        <f t="shared" si="46"/>
        <v>1.2275576890759907</v>
      </c>
      <c r="X81" s="11">
        <f t="shared" si="42"/>
        <v>1.7136705490050239</v>
      </c>
      <c r="Y81" s="11">
        <f t="shared" si="42"/>
        <v>1.5888802828554511</v>
      </c>
      <c r="Z81" s="6">
        <f t="shared" si="43"/>
        <v>9.9832079397077909</v>
      </c>
      <c r="AA81" s="11">
        <f t="shared" si="47"/>
        <v>-3.5657087836749914</v>
      </c>
    </row>
    <row r="82" spans="1:27" ht="20.100000000000001" customHeight="1" x14ac:dyDescent="0.3">
      <c r="A82" s="3">
        <v>2012</v>
      </c>
      <c r="B82" s="4">
        <f t="shared" si="50"/>
        <v>4278</v>
      </c>
      <c r="C82" s="4">
        <f t="shared" si="50"/>
        <v>90914</v>
      </c>
      <c r="D82" s="4">
        <f t="shared" si="50"/>
        <v>1953438</v>
      </c>
      <c r="E82" s="11">
        <f t="shared" si="45"/>
        <v>3.6337209302325579</v>
      </c>
      <c r="F82" s="11">
        <f t="shared" si="38"/>
        <v>1.0795726182137575</v>
      </c>
      <c r="G82" s="11">
        <f t="shared" si="38"/>
        <v>5.068061092548886</v>
      </c>
      <c r="H82" s="4">
        <f t="shared" si="48"/>
        <v>57780</v>
      </c>
      <c r="I82" s="4">
        <f t="shared" si="48"/>
        <v>129299</v>
      </c>
      <c r="J82" s="4">
        <f t="shared" si="48"/>
        <v>10544</v>
      </c>
      <c r="K82" s="4">
        <f t="shared" si="48"/>
        <v>31372</v>
      </c>
      <c r="L82" s="4">
        <f t="shared" si="40"/>
        <v>68324</v>
      </c>
      <c r="M82" s="4">
        <f t="shared" si="40"/>
        <v>160671</v>
      </c>
      <c r="N82" s="11">
        <f t="shared" si="49"/>
        <v>-18.046040594017274</v>
      </c>
      <c r="O82" s="11">
        <f t="shared" si="49"/>
        <v>-16.054328137274634</v>
      </c>
      <c r="P82" s="11">
        <f t="shared" si="49"/>
        <v>6.5050505050505052</v>
      </c>
      <c r="Q82" s="11">
        <f t="shared" si="49"/>
        <v>-0.66493572288012159</v>
      </c>
      <c r="R82" s="11">
        <f t="shared" si="49"/>
        <v>-15.023071278434884</v>
      </c>
      <c r="S82" s="11">
        <f t="shared" si="49"/>
        <v>-13.43577089473032</v>
      </c>
      <c r="T82" s="6">
        <f t="shared" si="34"/>
        <v>2.2377812391831085</v>
      </c>
      <c r="U82" s="6">
        <f t="shared" si="35"/>
        <v>2.975341426403642</v>
      </c>
      <c r="V82" s="6">
        <f t="shared" si="36"/>
        <v>2.3516041215385517</v>
      </c>
      <c r="W82" s="11">
        <f t="shared" si="46"/>
        <v>2.4302821623005624</v>
      </c>
      <c r="X82" s="11">
        <f t="shared" si="42"/>
        <v>-6.732062182901478</v>
      </c>
      <c r="Y82" s="11">
        <f t="shared" si="42"/>
        <v>1.8679192194689693</v>
      </c>
      <c r="Z82" s="6">
        <f t="shared" si="43"/>
        <v>8.225037088456352</v>
      </c>
      <c r="AA82" s="11">
        <f t="shared" si="47"/>
        <v>-17.611281482562212</v>
      </c>
    </row>
    <row r="83" spans="1:27" ht="20.100000000000001" customHeight="1" x14ac:dyDescent="0.3">
      <c r="A83" s="3">
        <v>2013</v>
      </c>
      <c r="B83" s="4">
        <f t="shared" si="50"/>
        <v>4482</v>
      </c>
      <c r="C83" s="4">
        <f t="shared" si="50"/>
        <v>92552</v>
      </c>
      <c r="D83" s="4">
        <f t="shared" si="50"/>
        <v>1882633</v>
      </c>
      <c r="E83" s="11">
        <f t="shared" si="45"/>
        <v>4.7685834502103788</v>
      </c>
      <c r="F83" s="11">
        <f t="shared" si="38"/>
        <v>1.8017027080537651</v>
      </c>
      <c r="G83" s="11">
        <f t="shared" si="38"/>
        <v>-3.6246351304725311</v>
      </c>
      <c r="H83" s="4">
        <f t="shared" si="48"/>
        <v>58911</v>
      </c>
      <c r="I83" s="4">
        <f t="shared" si="48"/>
        <v>130353</v>
      </c>
      <c r="J83" s="4">
        <f t="shared" si="48"/>
        <v>9990</v>
      </c>
      <c r="K83" s="4">
        <f t="shared" si="48"/>
        <v>28875</v>
      </c>
      <c r="L83" s="4">
        <f t="shared" si="40"/>
        <v>68901</v>
      </c>
      <c r="M83" s="4">
        <f t="shared" si="40"/>
        <v>159228</v>
      </c>
      <c r="N83" s="11">
        <f t="shared" si="49"/>
        <v>1.9574247144340602</v>
      </c>
      <c r="O83" s="11">
        <f t="shared" si="49"/>
        <v>0.81516485046288056</v>
      </c>
      <c r="P83" s="11">
        <f t="shared" si="49"/>
        <v>-5.254172989377845</v>
      </c>
      <c r="Q83" s="11">
        <f t="shared" si="49"/>
        <v>-7.9593267882187941</v>
      </c>
      <c r="R83" s="11">
        <f t="shared" si="49"/>
        <v>0.84450559100755229</v>
      </c>
      <c r="S83" s="11">
        <f t="shared" si="49"/>
        <v>-0.89810855723808281</v>
      </c>
      <c r="T83" s="6">
        <f t="shared" si="34"/>
        <v>2.2127106991903038</v>
      </c>
      <c r="U83" s="6">
        <f t="shared" si="35"/>
        <v>2.8903903903903903</v>
      </c>
      <c r="V83" s="6">
        <f t="shared" si="36"/>
        <v>2.3109679104802541</v>
      </c>
      <c r="W83" s="11">
        <f t="shared" si="46"/>
        <v>-1.1203302429131323</v>
      </c>
      <c r="X83" s="11">
        <f t="shared" si="42"/>
        <v>-2.8551693348327363</v>
      </c>
      <c r="Y83" s="11">
        <f t="shared" si="42"/>
        <v>-1.7280209150046535</v>
      </c>
      <c r="Z83" s="6">
        <f t="shared" si="43"/>
        <v>8.4577291484851269</v>
      </c>
      <c r="AA83" s="11">
        <f t="shared" si="47"/>
        <v>2.8290700397613144</v>
      </c>
    </row>
    <row r="84" spans="1:27" ht="20.100000000000001" customHeight="1" x14ac:dyDescent="0.3">
      <c r="A84" s="3">
        <v>2014</v>
      </c>
      <c r="B84" s="4">
        <f t="shared" si="50"/>
        <v>3861</v>
      </c>
      <c r="C84" s="4">
        <f t="shared" si="50"/>
        <v>88086</v>
      </c>
      <c r="D84" s="4">
        <f t="shared" si="50"/>
        <v>1788503</v>
      </c>
      <c r="E84" s="11">
        <f t="shared" si="45"/>
        <v>-13.855421686746988</v>
      </c>
      <c r="F84" s="11">
        <f t="shared" si="38"/>
        <v>-4.825395453366756</v>
      </c>
      <c r="G84" s="11">
        <f t="shared" si="38"/>
        <v>-4.9999123567896664</v>
      </c>
      <c r="H84" s="4">
        <f t="shared" si="48"/>
        <v>61650</v>
      </c>
      <c r="I84" s="4">
        <f t="shared" si="48"/>
        <v>124533</v>
      </c>
      <c r="J84" s="4">
        <f t="shared" si="48"/>
        <v>12765</v>
      </c>
      <c r="K84" s="4">
        <f t="shared" si="48"/>
        <v>31793</v>
      </c>
      <c r="L84" s="4">
        <f t="shared" si="40"/>
        <v>74415</v>
      </c>
      <c r="M84" s="4">
        <f t="shared" si="40"/>
        <v>156326</v>
      </c>
      <c r="N84" s="11">
        <f t="shared" si="49"/>
        <v>4.6493863624789942</v>
      </c>
      <c r="O84" s="11">
        <f t="shared" si="49"/>
        <v>-4.4647994292421345</v>
      </c>
      <c r="P84" s="11">
        <f t="shared" si="49"/>
        <v>27.777777777777779</v>
      </c>
      <c r="Q84" s="11">
        <f t="shared" si="49"/>
        <v>10.105627705627706</v>
      </c>
      <c r="R84" s="11">
        <f t="shared" si="49"/>
        <v>8.0027866068707283</v>
      </c>
      <c r="S84" s="11">
        <f t="shared" si="49"/>
        <v>-1.8225437737081418</v>
      </c>
      <c r="T84" s="6">
        <f t="shared" si="34"/>
        <v>2.02</v>
      </c>
      <c r="U84" s="6">
        <f t="shared" si="35"/>
        <v>2.4906384645515081</v>
      </c>
      <c r="V84" s="6">
        <f t="shared" si="36"/>
        <v>2.1007323792246186</v>
      </c>
      <c r="W84" s="11">
        <f t="shared" si="46"/>
        <v>-8.7092587052081569</v>
      </c>
      <c r="X84" s="11">
        <f t="shared" si="42"/>
        <v>-13.830378317334834</v>
      </c>
      <c r="Y84" s="11">
        <f t="shared" si="42"/>
        <v>-9.097293402570239</v>
      </c>
      <c r="Z84" s="6">
        <f t="shared" si="43"/>
        <v>8.7406059704680388</v>
      </c>
      <c r="AA84" s="11">
        <f t="shared" si="47"/>
        <v>3.3445954229165431</v>
      </c>
    </row>
    <row r="85" spans="1:27" ht="20.100000000000001" customHeight="1" x14ac:dyDescent="0.3">
      <c r="A85" s="3">
        <v>2015</v>
      </c>
      <c r="B85" s="4">
        <f t="shared" si="50"/>
        <v>3893</v>
      </c>
      <c r="C85" s="4">
        <f t="shared" si="50"/>
        <v>87913</v>
      </c>
      <c r="D85" s="4">
        <f t="shared" si="50"/>
        <v>1773911</v>
      </c>
      <c r="E85" s="11">
        <f t="shared" si="45"/>
        <v>0.82880082880082884</v>
      </c>
      <c r="F85" s="11">
        <f t="shared" si="38"/>
        <v>-0.1963989737302182</v>
      </c>
      <c r="G85" s="11">
        <f t="shared" si="38"/>
        <v>-0.8158778598638079</v>
      </c>
      <c r="H85" s="4">
        <f t="shared" si="48"/>
        <v>74075</v>
      </c>
      <c r="I85" s="4">
        <f t="shared" si="48"/>
        <v>140031</v>
      </c>
      <c r="J85" s="4">
        <f t="shared" si="48"/>
        <v>16279</v>
      </c>
      <c r="K85" s="4">
        <f t="shared" si="48"/>
        <v>39605</v>
      </c>
      <c r="L85" s="4">
        <f t="shared" si="40"/>
        <v>90354</v>
      </c>
      <c r="M85" s="4">
        <f t="shared" si="40"/>
        <v>179636</v>
      </c>
      <c r="N85" s="11">
        <f t="shared" si="49"/>
        <v>20.154095701540957</v>
      </c>
      <c r="O85" s="11">
        <f t="shared" si="49"/>
        <v>12.444894124448941</v>
      </c>
      <c r="P85" s="11">
        <f t="shared" si="49"/>
        <v>27.528397963180574</v>
      </c>
      <c r="Q85" s="11">
        <f t="shared" si="49"/>
        <v>24.571446544836913</v>
      </c>
      <c r="R85" s="11">
        <f t="shared" si="49"/>
        <v>21.419068736141906</v>
      </c>
      <c r="S85" s="11">
        <f t="shared" si="49"/>
        <v>14.911147217993168</v>
      </c>
      <c r="T85" s="6">
        <f t="shared" si="34"/>
        <v>1.8903948700641242</v>
      </c>
      <c r="U85" s="6">
        <f t="shared" si="35"/>
        <v>2.4328889980957062</v>
      </c>
      <c r="V85" s="6">
        <f t="shared" si="36"/>
        <v>1.9881355557031233</v>
      </c>
      <c r="W85" s="11">
        <f t="shared" si="46"/>
        <v>-6.4160955413799909</v>
      </c>
      <c r="X85" s="11">
        <f t="shared" si="42"/>
        <v>-2.3186611496502691</v>
      </c>
      <c r="Y85" s="11">
        <f t="shared" si="42"/>
        <v>-5.3598842306155579</v>
      </c>
      <c r="Z85" s="6">
        <f t="shared" si="43"/>
        <v>10.126550881075771</v>
      </c>
      <c r="AA85" s="11">
        <f t="shared" si="47"/>
        <v>15.856393884936994</v>
      </c>
    </row>
    <row r="86" spans="1:27" ht="20.100000000000001" customHeight="1" x14ac:dyDescent="0.3">
      <c r="A86" s="3">
        <v>2016</v>
      </c>
      <c r="B86" s="4">
        <f t="shared" si="50"/>
        <v>3984</v>
      </c>
      <c r="C86" s="4">
        <f t="shared" si="50"/>
        <v>88593</v>
      </c>
      <c r="D86" s="4">
        <f t="shared" si="50"/>
        <v>1905145</v>
      </c>
      <c r="E86" s="11">
        <f t="shared" si="45"/>
        <v>2.3375288980220907</v>
      </c>
      <c r="F86" s="11">
        <f t="shared" si="38"/>
        <v>0.77349197502075917</v>
      </c>
      <c r="G86" s="11">
        <f t="shared" si="38"/>
        <v>7.3980036202492681</v>
      </c>
      <c r="H86" s="4">
        <f t="shared" si="48"/>
        <v>82587</v>
      </c>
      <c r="I86" s="4">
        <f t="shared" si="48"/>
        <v>160972</v>
      </c>
      <c r="J86" s="4">
        <f t="shared" si="48"/>
        <v>16670</v>
      </c>
      <c r="K86" s="4">
        <f t="shared" si="48"/>
        <v>37907</v>
      </c>
      <c r="L86" s="4">
        <f t="shared" si="40"/>
        <v>99257</v>
      </c>
      <c r="M86" s="4">
        <f t="shared" si="40"/>
        <v>198879</v>
      </c>
      <c r="N86" s="11">
        <f t="shared" si="49"/>
        <v>11.491056361795478</v>
      </c>
      <c r="O86" s="11">
        <f t="shared" si="49"/>
        <v>14.954545779148903</v>
      </c>
      <c r="P86" s="11">
        <f t="shared" si="49"/>
        <v>2.4018674365747281</v>
      </c>
      <c r="Q86" s="11">
        <f t="shared" si="49"/>
        <v>-4.2873374573917431</v>
      </c>
      <c r="R86" s="11">
        <f t="shared" si="49"/>
        <v>9.8534652588706635</v>
      </c>
      <c r="S86" s="11">
        <f t="shared" si="49"/>
        <v>10.712218040927208</v>
      </c>
      <c r="T86" s="6">
        <f t="shared" si="34"/>
        <v>1.9491203216002519</v>
      </c>
      <c r="U86" s="6">
        <f t="shared" si="35"/>
        <v>2.2739652069586085</v>
      </c>
      <c r="V86" s="6">
        <f t="shared" si="36"/>
        <v>2.0036773225062214</v>
      </c>
      <c r="W86" s="11">
        <f t="shared" si="46"/>
        <v>3.1065177157477004</v>
      </c>
      <c r="X86" s="11">
        <f t="shared" si="42"/>
        <v>-6.5323075266274824</v>
      </c>
      <c r="Y86" s="11">
        <f t="shared" si="42"/>
        <v>0.78172571073010466</v>
      </c>
      <c r="Z86" s="6">
        <f t="shared" si="43"/>
        <v>10.439047946481764</v>
      </c>
      <c r="AA86" s="11">
        <f t="shared" si="47"/>
        <v>3.0859180887539921</v>
      </c>
    </row>
    <row r="87" spans="1:27" ht="20.100000000000001" customHeight="1" x14ac:dyDescent="0.3">
      <c r="A87" s="3">
        <v>2017</v>
      </c>
      <c r="B87" s="4">
        <f t="shared" si="50"/>
        <v>3986</v>
      </c>
      <c r="C87" s="4">
        <f t="shared" si="50"/>
        <v>88217</v>
      </c>
      <c r="D87" s="4">
        <f t="shared" si="50"/>
        <v>1811263</v>
      </c>
      <c r="E87" s="11">
        <f t="shared" si="45"/>
        <v>5.0200803212851405E-2</v>
      </c>
      <c r="F87" s="11">
        <f t="shared" si="38"/>
        <v>-0.4244127639881255</v>
      </c>
      <c r="G87" s="11">
        <f t="shared" si="38"/>
        <v>-4.9278138934306837</v>
      </c>
      <c r="H87" s="4">
        <f t="shared" si="48"/>
        <v>59364</v>
      </c>
      <c r="I87" s="4">
        <f t="shared" si="48"/>
        <v>155612</v>
      </c>
      <c r="J87" s="4">
        <f t="shared" si="48"/>
        <v>12865</v>
      </c>
      <c r="K87" s="4">
        <f t="shared" si="48"/>
        <v>33189</v>
      </c>
      <c r="L87" s="4">
        <f t="shared" si="40"/>
        <v>72229</v>
      </c>
      <c r="M87" s="4">
        <f t="shared" si="40"/>
        <v>188801</v>
      </c>
      <c r="N87" s="11">
        <f t="shared" si="49"/>
        <v>-28.119437683896983</v>
      </c>
      <c r="O87" s="11">
        <f t="shared" si="49"/>
        <v>-3.3297716373033821</v>
      </c>
      <c r="P87" s="11">
        <f t="shared" si="49"/>
        <v>-22.825434913017396</v>
      </c>
      <c r="Q87" s="11">
        <f t="shared" si="49"/>
        <v>-12.44625003297544</v>
      </c>
      <c r="R87" s="11">
        <f t="shared" si="49"/>
        <v>-27.230321287163626</v>
      </c>
      <c r="S87" s="11">
        <f t="shared" si="49"/>
        <v>-5.0674027926528193</v>
      </c>
      <c r="T87" s="6">
        <f t="shared" si="34"/>
        <v>2.621319318105249</v>
      </c>
      <c r="U87" s="6">
        <f t="shared" si="35"/>
        <v>2.5797901282549551</v>
      </c>
      <c r="V87" s="6">
        <f t="shared" si="36"/>
        <v>2.6139223857453375</v>
      </c>
      <c r="W87" s="11">
        <f t="shared" si="46"/>
        <v>34.487301222795381</v>
      </c>
      <c r="X87" s="11">
        <f t="shared" si="42"/>
        <v>13.448971002743816</v>
      </c>
      <c r="Y87" s="11">
        <f t="shared" si="42"/>
        <v>30.45625442702595</v>
      </c>
      <c r="Z87" s="6">
        <f t="shared" si="43"/>
        <v>10.423720906350983</v>
      </c>
      <c r="AA87" s="11">
        <f t="shared" si="47"/>
        <v>-0.14682411853417221</v>
      </c>
    </row>
    <row r="88" spans="1:27" ht="20.100000000000001" customHeight="1" x14ac:dyDescent="0.3">
      <c r="A88" s="3">
        <v>2018</v>
      </c>
      <c r="B88" s="4">
        <f t="shared" si="50"/>
        <v>4265</v>
      </c>
      <c r="C88" s="4">
        <f t="shared" si="50"/>
        <v>89638</v>
      </c>
      <c r="D88" s="4">
        <f t="shared" si="50"/>
        <v>1869006</v>
      </c>
      <c r="E88" s="11">
        <f t="shared" si="45"/>
        <v>6.9994982438534876</v>
      </c>
      <c r="F88" s="11">
        <f t="shared" si="38"/>
        <v>1.6108006393325549</v>
      </c>
      <c r="G88" s="11">
        <f t="shared" si="38"/>
        <v>3.1879964422615599</v>
      </c>
      <c r="H88" s="4">
        <f t="shared" si="48"/>
        <v>69806</v>
      </c>
      <c r="I88" s="4">
        <f t="shared" si="48"/>
        <v>144458</v>
      </c>
      <c r="J88" s="4">
        <f t="shared" si="48"/>
        <v>16156</v>
      </c>
      <c r="K88" s="4">
        <f t="shared" si="48"/>
        <v>37802</v>
      </c>
      <c r="L88" s="4">
        <f t="shared" si="40"/>
        <v>85962</v>
      </c>
      <c r="M88" s="4">
        <f t="shared" si="40"/>
        <v>182260</v>
      </c>
      <c r="N88" s="11">
        <f t="shared" si="49"/>
        <v>17.589785054915438</v>
      </c>
      <c r="O88" s="11">
        <f t="shared" si="49"/>
        <v>-7.1678276739583069</v>
      </c>
      <c r="P88" s="11">
        <f t="shared" si="49"/>
        <v>25.581033812670036</v>
      </c>
      <c r="Q88" s="11">
        <f t="shared" si="49"/>
        <v>13.899183464400856</v>
      </c>
      <c r="R88" s="11">
        <f t="shared" si="49"/>
        <v>19.013138766977253</v>
      </c>
      <c r="S88" s="11">
        <f t="shared" si="49"/>
        <v>-3.4644943617883381</v>
      </c>
      <c r="T88" s="6">
        <f t="shared" si="34"/>
        <v>2.0694209666790822</v>
      </c>
      <c r="U88" s="6">
        <f t="shared" si="35"/>
        <v>2.3398118346125281</v>
      </c>
      <c r="V88" s="6">
        <f t="shared" si="36"/>
        <v>2.1202391754496173</v>
      </c>
      <c r="W88" s="11">
        <f t="shared" si="46"/>
        <v>-21.054220583285975</v>
      </c>
      <c r="X88" s="11">
        <f t="shared" si="42"/>
        <v>-9.3022409464275029</v>
      </c>
      <c r="Y88" s="11">
        <f t="shared" si="42"/>
        <v>-18.886682060184842</v>
      </c>
      <c r="Z88" s="6">
        <f t="shared" si="43"/>
        <v>9.7517075921639638</v>
      </c>
      <c r="AA88" s="11">
        <f t="shared" si="47"/>
        <v>-6.4469618884133189</v>
      </c>
    </row>
    <row r="89" spans="1:27" ht="20.100000000000001" customHeight="1" x14ac:dyDescent="0.3">
      <c r="A89" s="3">
        <v>2019</v>
      </c>
      <c r="B89" s="4">
        <f t="shared" si="50"/>
        <v>4988</v>
      </c>
      <c r="C89" s="4">
        <f t="shared" si="50"/>
        <v>92665</v>
      </c>
      <c r="D89" s="4">
        <f t="shared" si="50"/>
        <v>1936833</v>
      </c>
      <c r="E89" s="11">
        <f t="shared" si="45"/>
        <v>16.951934349355216</v>
      </c>
      <c r="F89" s="11">
        <f t="shared" si="38"/>
        <v>3.3769160400722908</v>
      </c>
      <c r="G89" s="11">
        <f t="shared" si="38"/>
        <v>3.6290413192895046</v>
      </c>
      <c r="H89" s="4">
        <f t="shared" ref="H89:K94" si="51">SUM(H29+H59)</f>
        <v>68248</v>
      </c>
      <c r="I89" s="4">
        <f t="shared" si="51"/>
        <v>139648</v>
      </c>
      <c r="J89" s="4">
        <f t="shared" si="51"/>
        <v>16471</v>
      </c>
      <c r="K89" s="4">
        <f t="shared" si="51"/>
        <v>41010</v>
      </c>
      <c r="L89" s="4">
        <f t="shared" si="40"/>
        <v>84719</v>
      </c>
      <c r="M89" s="4">
        <f t="shared" si="40"/>
        <v>180658</v>
      </c>
      <c r="N89" s="11">
        <f t="shared" si="49"/>
        <v>-2.231899836690256</v>
      </c>
      <c r="O89" s="11">
        <f t="shared" si="49"/>
        <v>-3.3296875216325854</v>
      </c>
      <c r="P89" s="11">
        <f t="shared" si="49"/>
        <v>1.949740034662045</v>
      </c>
      <c r="Q89" s="11">
        <f t="shared" si="49"/>
        <v>8.4863234749484153</v>
      </c>
      <c r="R89" s="11">
        <f t="shared" si="49"/>
        <v>-1.4459877620343873</v>
      </c>
      <c r="S89" s="11">
        <f t="shared" si="49"/>
        <v>-0.87896411719521561</v>
      </c>
      <c r="T89" s="6">
        <f t="shared" si="34"/>
        <v>2.0461845035751964</v>
      </c>
      <c r="U89" s="6">
        <f t="shared" si="35"/>
        <v>2.4898306113775726</v>
      </c>
      <c r="V89" s="6">
        <f t="shared" si="36"/>
        <v>2.1324378238647763</v>
      </c>
      <c r="W89" s="11">
        <f t="shared" si="46"/>
        <v>-1.122848539665402</v>
      </c>
      <c r="X89" s="11">
        <f t="shared" si="42"/>
        <v>6.4115744072167047</v>
      </c>
      <c r="Y89" s="11">
        <f t="shared" si="42"/>
        <v>0.57534303471079906</v>
      </c>
      <c r="Z89" s="6">
        <f t="shared" si="43"/>
        <v>9.3274949363213047</v>
      </c>
      <c r="AA89" s="11">
        <f t="shared" si="47"/>
        <v>-4.3501371614499336</v>
      </c>
    </row>
    <row r="90" spans="1:27" ht="20.100000000000001" customHeight="1" x14ac:dyDescent="0.3">
      <c r="A90" s="3">
        <v>2020</v>
      </c>
      <c r="B90" s="4">
        <f t="shared" si="50"/>
        <v>5469</v>
      </c>
      <c r="C90" s="4">
        <f t="shared" si="50"/>
        <v>95480</v>
      </c>
      <c r="D90" s="4">
        <f t="shared" si="50"/>
        <v>2173522</v>
      </c>
      <c r="E90" s="11">
        <f t="shared" si="45"/>
        <v>9.6431435445068168</v>
      </c>
      <c r="F90" s="11">
        <f t="shared" si="38"/>
        <v>3.0378244213025414</v>
      </c>
      <c r="G90" s="11">
        <f t="shared" si="38"/>
        <v>12.220413427487037</v>
      </c>
      <c r="H90" s="4">
        <f t="shared" si="51"/>
        <v>79028</v>
      </c>
      <c r="I90" s="4">
        <f t="shared" si="51"/>
        <v>140476</v>
      </c>
      <c r="J90" s="4">
        <f t="shared" si="51"/>
        <v>13333</v>
      </c>
      <c r="K90" s="4">
        <f t="shared" si="51"/>
        <v>35504</v>
      </c>
      <c r="L90" s="4">
        <f t="shared" si="40"/>
        <v>92361</v>
      </c>
      <c r="M90" s="4">
        <f t="shared" si="40"/>
        <v>175980</v>
      </c>
      <c r="N90" s="11">
        <f t="shared" si="49"/>
        <v>15.795334661821592</v>
      </c>
      <c r="O90" s="11">
        <f t="shared" si="49"/>
        <v>0.59291934005499547</v>
      </c>
      <c r="P90" s="11">
        <f t="shared" si="49"/>
        <v>-19.051666565478719</v>
      </c>
      <c r="Q90" s="11">
        <f t="shared" si="49"/>
        <v>-13.425993660082906</v>
      </c>
      <c r="R90" s="11">
        <f t="shared" si="49"/>
        <v>9.0204086450501073</v>
      </c>
      <c r="S90" s="11">
        <f t="shared" si="49"/>
        <v>-2.5894231088576203</v>
      </c>
      <c r="T90" s="6">
        <f t="shared" si="34"/>
        <v>1.7775471984613049</v>
      </c>
      <c r="U90" s="6">
        <f t="shared" si="35"/>
        <v>2.6628665716642916</v>
      </c>
      <c r="V90" s="6">
        <f t="shared" si="36"/>
        <v>1.9053496605710203</v>
      </c>
      <c r="W90" s="11">
        <f t="shared" si="46"/>
        <v>-13.128694144859121</v>
      </c>
      <c r="X90" s="11">
        <f t="shared" si="42"/>
        <v>6.9497081245612051</v>
      </c>
      <c r="Y90" s="11">
        <f t="shared" si="42"/>
        <v>-10.649227881457625</v>
      </c>
      <c r="Z90" s="6">
        <f t="shared" si="43"/>
        <v>8.0965364049685249</v>
      </c>
      <c r="AA90" s="11">
        <f t="shared" si="47"/>
        <v>-13.197096752734993</v>
      </c>
    </row>
    <row r="91" spans="1:27" ht="20.100000000000001" customHeight="1" x14ac:dyDescent="0.3">
      <c r="A91" s="3">
        <v>2021</v>
      </c>
      <c r="B91" s="4">
        <f t="shared" ref="B91:D94" si="52">SUM(B31+B61)</f>
        <v>5617</v>
      </c>
      <c r="C91" s="4">
        <f t="shared" si="52"/>
        <v>95727</v>
      </c>
      <c r="D91" s="4">
        <f t="shared" si="52"/>
        <v>2113233</v>
      </c>
      <c r="E91" s="11">
        <f t="shared" si="45"/>
        <v>2.7061620040226733</v>
      </c>
      <c r="F91" s="11">
        <f t="shared" si="38"/>
        <v>0.25869291998324256</v>
      </c>
      <c r="G91" s="11">
        <f t="shared" si="38"/>
        <v>-2.7737929498758236</v>
      </c>
      <c r="H91" s="4">
        <f t="shared" si="51"/>
        <v>16283</v>
      </c>
      <c r="I91" s="4">
        <f t="shared" si="51"/>
        <v>55732</v>
      </c>
      <c r="J91" s="4">
        <f t="shared" si="51"/>
        <v>1111</v>
      </c>
      <c r="K91" s="4">
        <f t="shared" si="51"/>
        <v>8558</v>
      </c>
      <c r="L91" s="4">
        <f t="shared" si="40"/>
        <v>17394</v>
      </c>
      <c r="M91" s="4">
        <f t="shared" si="40"/>
        <v>64290</v>
      </c>
      <c r="N91" s="11">
        <f t="shared" si="49"/>
        <v>-79.395910310269784</v>
      </c>
      <c r="O91" s="11">
        <f t="shared" si="49"/>
        <v>-60.326319086534355</v>
      </c>
      <c r="P91" s="11">
        <f t="shared" si="49"/>
        <v>-91.66729168229206</v>
      </c>
      <c r="Q91" s="11">
        <f t="shared" si="49"/>
        <v>-75.895673726904008</v>
      </c>
      <c r="R91" s="11">
        <f t="shared" si="49"/>
        <v>-81.167375840452138</v>
      </c>
      <c r="S91" s="11">
        <f t="shared" si="49"/>
        <v>-63.467439481759293</v>
      </c>
      <c r="T91" s="6">
        <f t="shared" si="34"/>
        <v>3.4227108026776394</v>
      </c>
      <c r="U91" s="6">
        <f t="shared" si="35"/>
        <v>7.7029702970297027</v>
      </c>
      <c r="V91" s="6">
        <f t="shared" si="36"/>
        <v>3.6961021041738529</v>
      </c>
      <c r="W91" s="11">
        <f t="shared" si="46"/>
        <v>92.552456870930598</v>
      </c>
      <c r="X91" s="11">
        <f t="shared" si="42"/>
        <v>189.27361134040396</v>
      </c>
      <c r="Y91" s="11">
        <f t="shared" si="42"/>
        <v>93.985502013638595</v>
      </c>
      <c r="Z91" s="6">
        <f t="shared" si="43"/>
        <v>3.0422579999460542</v>
      </c>
      <c r="AA91" s="11">
        <f t="shared" si="47"/>
        <v>-62.425192109565018</v>
      </c>
    </row>
    <row r="92" spans="1:27" ht="20.100000000000001" customHeight="1" x14ac:dyDescent="0.3">
      <c r="A92" s="3">
        <v>2022</v>
      </c>
      <c r="B92" s="4">
        <f t="shared" si="52"/>
        <v>5742</v>
      </c>
      <c r="C92" s="4">
        <f t="shared" si="52"/>
        <v>94554</v>
      </c>
      <c r="D92" s="4">
        <f t="shared" si="52"/>
        <v>2119958</v>
      </c>
      <c r="E92" s="11">
        <f t="shared" si="45"/>
        <v>2.2253872173758236</v>
      </c>
      <c r="F92" s="11">
        <f t="shared" si="45"/>
        <v>-1.2253596164091636</v>
      </c>
      <c r="G92" s="11">
        <f t="shared" si="45"/>
        <v>0.31823277414274714</v>
      </c>
      <c r="H92" s="4">
        <f t="shared" si="51"/>
        <v>57409</v>
      </c>
      <c r="I92" s="4">
        <f t="shared" si="51"/>
        <v>127658</v>
      </c>
      <c r="J92" s="4">
        <f t="shared" si="51"/>
        <v>6162</v>
      </c>
      <c r="K92" s="4">
        <f t="shared" si="51"/>
        <v>24501</v>
      </c>
      <c r="L92" s="4">
        <f t="shared" ref="L92:M94" si="53">SUM(H92+J92)</f>
        <v>63571</v>
      </c>
      <c r="M92" s="4">
        <f t="shared" si="53"/>
        <v>152159</v>
      </c>
      <c r="N92" s="11">
        <f t="shared" ref="N92:S94" si="54">(H92-H91)*100/H91</f>
        <v>252.57016520297242</v>
      </c>
      <c r="O92" s="11">
        <f t="shared" si="54"/>
        <v>129.05691523720662</v>
      </c>
      <c r="P92" s="11">
        <f t="shared" si="54"/>
        <v>454.63546354635463</v>
      </c>
      <c r="Q92" s="11">
        <f t="shared" si="54"/>
        <v>186.29352652488899</v>
      </c>
      <c r="R92" s="11">
        <f t="shared" si="54"/>
        <v>265.47660112682536</v>
      </c>
      <c r="S92" s="11">
        <f t="shared" si="54"/>
        <v>136.67599937781927</v>
      </c>
      <c r="T92" s="6">
        <f t="shared" si="34"/>
        <v>2.2236583114145865</v>
      </c>
      <c r="U92" s="6">
        <f t="shared" si="35"/>
        <v>3.9761441090555016</v>
      </c>
      <c r="V92" s="6">
        <f t="shared" si="36"/>
        <v>2.3935284956977236</v>
      </c>
      <c r="W92" s="11">
        <f t="shared" si="46"/>
        <v>-35.032246671995068</v>
      </c>
      <c r="X92" s="11">
        <f t="shared" si="46"/>
        <v>-48.381676733341173</v>
      </c>
      <c r="Y92" s="11">
        <f t="shared" si="46"/>
        <v>-35.241818861150712</v>
      </c>
      <c r="Z92" s="6">
        <f t="shared" si="43"/>
        <v>7.1774535155885166</v>
      </c>
      <c r="AA92" s="11">
        <f t="shared" si="47"/>
        <v>135.92520804336084</v>
      </c>
    </row>
    <row r="93" spans="1:27" ht="20.100000000000001" customHeight="1" x14ac:dyDescent="0.3">
      <c r="A93" s="3">
        <v>2023</v>
      </c>
      <c r="B93" s="4">
        <f t="shared" si="52"/>
        <v>5928</v>
      </c>
      <c r="C93" s="4">
        <f t="shared" si="52"/>
        <v>94714</v>
      </c>
      <c r="D93" s="4">
        <f t="shared" si="52"/>
        <v>2108442</v>
      </c>
      <c r="E93" s="11">
        <f t="shared" ref="E93:G94" si="55">(B93-B92)*100/B92</f>
        <v>3.2392894461859978</v>
      </c>
      <c r="F93" s="11">
        <f t="shared" si="55"/>
        <v>0.16921547475516635</v>
      </c>
      <c r="G93" s="11">
        <f t="shared" si="55"/>
        <v>-0.54321830904197155</v>
      </c>
      <c r="H93" s="4">
        <f t="shared" si="51"/>
        <v>69242</v>
      </c>
      <c r="I93" s="4">
        <f t="shared" si="51"/>
        <v>155417</v>
      </c>
      <c r="J93" s="4">
        <f t="shared" si="51"/>
        <v>12924</v>
      </c>
      <c r="K93" s="4">
        <f t="shared" si="51"/>
        <v>40367</v>
      </c>
      <c r="L93" s="4">
        <f t="shared" si="53"/>
        <v>82166</v>
      </c>
      <c r="M93" s="4">
        <f t="shared" si="53"/>
        <v>195784</v>
      </c>
      <c r="N93" s="11">
        <f t="shared" si="54"/>
        <v>20.611750770785068</v>
      </c>
      <c r="O93" s="11">
        <f t="shared" si="54"/>
        <v>21.744818186090964</v>
      </c>
      <c r="P93" s="11">
        <f t="shared" si="54"/>
        <v>109.73709834469328</v>
      </c>
      <c r="Q93" s="11">
        <f t="shared" si="54"/>
        <v>64.756540549365326</v>
      </c>
      <c r="R93" s="11">
        <f t="shared" si="54"/>
        <v>29.250758993880858</v>
      </c>
      <c r="S93" s="11">
        <f t="shared" si="54"/>
        <v>28.670666868210226</v>
      </c>
      <c r="T93" s="6">
        <f t="shared" si="34"/>
        <v>2.2445481066404782</v>
      </c>
      <c r="U93" s="6">
        <f t="shared" si="35"/>
        <v>3.1234138037759207</v>
      </c>
      <c r="V93" s="6">
        <f t="shared" si="36"/>
        <v>2.3827860672297545</v>
      </c>
      <c r="W93" s="11">
        <f t="shared" ref="W93:Y94" si="56">(T93-T92)*100/T92</f>
        <v>0.93943368541197481</v>
      </c>
      <c r="X93" s="11">
        <f t="shared" si="56"/>
        <v>-21.446161957196757</v>
      </c>
      <c r="Y93" s="11">
        <f t="shared" si="56"/>
        <v>-0.44881138817767324</v>
      </c>
      <c r="Z93" s="6">
        <f t="shared" si="43"/>
        <v>9.2857190285528368</v>
      </c>
      <c r="AA93" s="11">
        <f t="shared" si="47"/>
        <v>29.373447120004826</v>
      </c>
    </row>
    <row r="94" spans="1:27" ht="20.100000000000001" customHeight="1" x14ac:dyDescent="0.3">
      <c r="A94" s="3">
        <v>2024</v>
      </c>
      <c r="B94" s="4">
        <f t="shared" si="52"/>
        <v>6810</v>
      </c>
      <c r="C94" s="4">
        <f t="shared" si="52"/>
        <v>98847</v>
      </c>
      <c r="D94" s="4">
        <f t="shared" si="52"/>
        <v>2366408</v>
      </c>
      <c r="E94" s="11">
        <f t="shared" si="55"/>
        <v>14.878542510121457</v>
      </c>
      <c r="F94" s="11">
        <f t="shared" si="55"/>
        <v>4.3636632388031336</v>
      </c>
      <c r="G94" s="11">
        <f t="shared" si="55"/>
        <v>12.234910896292144</v>
      </c>
      <c r="H94" s="4">
        <f t="shared" si="51"/>
        <v>80122</v>
      </c>
      <c r="I94" s="4">
        <f t="shared" si="51"/>
        <v>176321</v>
      </c>
      <c r="J94" s="4">
        <f t="shared" si="51"/>
        <v>17084</v>
      </c>
      <c r="K94" s="4">
        <f t="shared" si="51"/>
        <v>52513</v>
      </c>
      <c r="L94" s="4">
        <f t="shared" si="53"/>
        <v>97206</v>
      </c>
      <c r="M94" s="4">
        <f t="shared" si="53"/>
        <v>228834</v>
      </c>
      <c r="N94" s="11">
        <f t="shared" si="54"/>
        <v>15.713006556714133</v>
      </c>
      <c r="O94" s="11">
        <f t="shared" si="54"/>
        <v>13.450266058410598</v>
      </c>
      <c r="P94" s="11">
        <f t="shared" si="54"/>
        <v>32.188177034973691</v>
      </c>
      <c r="Q94" s="11">
        <f t="shared" si="54"/>
        <v>30.088934030272252</v>
      </c>
      <c r="R94" s="11">
        <f t="shared" si="54"/>
        <v>18.304408149356181</v>
      </c>
      <c r="S94" s="11">
        <f t="shared" si="54"/>
        <v>16.880848281779922</v>
      </c>
      <c r="T94" s="6">
        <f t="shared" si="34"/>
        <v>2.2006564988392703</v>
      </c>
      <c r="U94" s="6">
        <f t="shared" si="35"/>
        <v>3.0738117536876608</v>
      </c>
      <c r="V94" s="6">
        <f t="shared" si="36"/>
        <v>2.3541139435837293</v>
      </c>
      <c r="W94" s="11">
        <f t="shared" si="56"/>
        <v>-1.9554763683324474</v>
      </c>
      <c r="X94" s="11">
        <f t="shared" si="56"/>
        <v>-1.5880716806814257</v>
      </c>
      <c r="Y94" s="11">
        <f t="shared" si="56"/>
        <v>-1.2033024718563869</v>
      </c>
      <c r="Z94" s="6">
        <f t="shared" si="43"/>
        <v>9.6700991544991393</v>
      </c>
      <c r="AA94" s="11">
        <f t="shared" si="47"/>
        <v>4.1394761651129501</v>
      </c>
    </row>
  </sheetData>
  <mergeCells count="67">
    <mergeCell ref="P68:Q68"/>
    <mergeCell ref="R68:S68"/>
    <mergeCell ref="Z68:Z69"/>
    <mergeCell ref="AA68:AA69"/>
    <mergeCell ref="J67:K68"/>
    <mergeCell ref="L67:M68"/>
    <mergeCell ref="N67:S67"/>
    <mergeCell ref="T67:V68"/>
    <mergeCell ref="W67:Y68"/>
    <mergeCell ref="B68:B69"/>
    <mergeCell ref="C68:C69"/>
    <mergeCell ref="D68:D69"/>
    <mergeCell ref="E68:G68"/>
    <mergeCell ref="N68:O68"/>
    <mergeCell ref="R38:S38"/>
    <mergeCell ref="Z38:Z39"/>
    <mergeCell ref="AA38:AA39"/>
    <mergeCell ref="A65:AA65"/>
    <mergeCell ref="A66:A69"/>
    <mergeCell ref="B66:G67"/>
    <mergeCell ref="H66:S66"/>
    <mergeCell ref="T66:Y66"/>
    <mergeCell ref="Z66:AA67"/>
    <mergeCell ref="H67:I68"/>
    <mergeCell ref="L37:M38"/>
    <mergeCell ref="N37:S37"/>
    <mergeCell ref="T37:V38"/>
    <mergeCell ref="W37:Y38"/>
    <mergeCell ref="B38:B39"/>
    <mergeCell ref="C38:C39"/>
    <mergeCell ref="D38:D39"/>
    <mergeCell ref="E38:G38"/>
    <mergeCell ref="N38:O38"/>
    <mergeCell ref="P38:Q38"/>
    <mergeCell ref="Z8:Z9"/>
    <mergeCell ref="AA8:AA9"/>
    <mergeCell ref="A35:AA35"/>
    <mergeCell ref="A36:A39"/>
    <mergeCell ref="B36:G37"/>
    <mergeCell ref="H36:S36"/>
    <mergeCell ref="T36:Y36"/>
    <mergeCell ref="Z36:AA37"/>
    <mergeCell ref="H37:I38"/>
    <mergeCell ref="J37:K38"/>
    <mergeCell ref="B8:B9"/>
    <mergeCell ref="C8:C9"/>
    <mergeCell ref="D8:D9"/>
    <mergeCell ref="E8:G8"/>
    <mergeCell ref="N8:O8"/>
    <mergeCell ref="P8:Q8"/>
    <mergeCell ref="H7:I8"/>
    <mergeCell ref="J7:K8"/>
    <mergeCell ref="L7:M8"/>
    <mergeCell ref="N7:S7"/>
    <mergeCell ref="T7:V8"/>
    <mergeCell ref="W7:Y8"/>
    <mergeCell ref="R8:S8"/>
    <mergeCell ref="A1:AA1"/>
    <mergeCell ref="A2:AA2"/>
    <mergeCell ref="A3:AA3"/>
    <mergeCell ref="A4:AA4"/>
    <mergeCell ref="A5:AA5"/>
    <mergeCell ref="A6:A9"/>
    <mergeCell ref="B6:G7"/>
    <mergeCell ref="H6:S6"/>
    <mergeCell ref="T6:Y6"/>
    <mergeCell ref="Z6:AA7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&amp;L26/03/2024</oddFooter>
  </headerFooter>
  <rowBreaks count="3" manualBreakCount="3">
    <brk id="34" max="16383" man="1"/>
    <brk id="64" max="16383" man="1"/>
    <brk id="9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8413-39AB-4756-9C0C-8E7CAFA41CF7}">
  <dimension ref="A1:AA94"/>
  <sheetViews>
    <sheetView tabSelected="1" workbookViewId="0">
      <selection activeCell="A4" sqref="A4:AA4"/>
    </sheetView>
  </sheetViews>
  <sheetFormatPr defaultColWidth="9.109375" defaultRowHeight="14.4" x14ac:dyDescent="0.3"/>
  <cols>
    <col min="1" max="1" width="9.109375" style="9" customWidth="1"/>
    <col min="2" max="2" width="8.109375" style="9" customWidth="1"/>
    <col min="3" max="3" width="9.109375" style="9"/>
    <col min="4" max="4" width="9.88671875" style="9" customWidth="1"/>
    <col min="5" max="5" width="7.6640625" style="9" bestFit="1" customWidth="1"/>
    <col min="6" max="7" width="5.88671875" style="9" bestFit="1" customWidth="1"/>
    <col min="8" max="13" width="9.109375" style="9"/>
    <col min="14" max="15" width="5.88671875" style="9" bestFit="1" customWidth="1"/>
    <col min="16" max="16" width="7.109375" style="9" bestFit="1" customWidth="1"/>
    <col min="17" max="17" width="6.109375" style="9" bestFit="1" customWidth="1"/>
    <col min="18" max="19" width="5.88671875" style="9" bestFit="1" customWidth="1"/>
    <col min="20" max="22" width="7.44140625" style="9" customWidth="1"/>
    <col min="23" max="23" width="7.6640625" style="9" bestFit="1" customWidth="1"/>
    <col min="24" max="24" width="6.109375" style="9" bestFit="1" customWidth="1"/>
    <col min="25" max="25" width="6.33203125" style="9" bestFit="1" customWidth="1"/>
    <col min="26" max="26" width="8.109375" style="9" customWidth="1"/>
    <col min="27" max="27" width="7.44140625" style="9" bestFit="1" customWidth="1"/>
    <col min="28" max="16384" width="9.109375" style="9"/>
  </cols>
  <sheetData>
    <row r="1" spans="1:27" ht="26.25" customHeight="1" x14ac:dyDescent="0.3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25.5" customHeight="1" x14ac:dyDescent="0.3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35.25" customHeight="1" x14ac:dyDescent="0.3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25.5" customHeight="1" x14ac:dyDescent="0.3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1:27" ht="28.95" customHeight="1" x14ac:dyDescent="0.3">
      <c r="A6" s="66" t="s">
        <v>28</v>
      </c>
      <c r="B6" s="69" t="s">
        <v>1</v>
      </c>
      <c r="C6" s="34"/>
      <c r="D6" s="34"/>
      <c r="E6" s="34"/>
      <c r="F6" s="34"/>
      <c r="G6" s="28"/>
      <c r="H6" s="75" t="s">
        <v>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76" t="s">
        <v>3</v>
      </c>
      <c r="U6" s="29"/>
      <c r="V6" s="29"/>
      <c r="W6" s="29"/>
      <c r="X6" s="29"/>
      <c r="Y6" s="30"/>
      <c r="Z6" s="77" t="s">
        <v>4</v>
      </c>
      <c r="AA6" s="28"/>
    </row>
    <row r="7" spans="1:27" ht="21.6" customHeight="1" x14ac:dyDescent="0.3">
      <c r="A7" s="67"/>
      <c r="B7" s="29"/>
      <c r="C7" s="29"/>
      <c r="D7" s="29"/>
      <c r="E7" s="29"/>
      <c r="F7" s="29"/>
      <c r="G7" s="30"/>
      <c r="H7" s="27" t="s">
        <v>5</v>
      </c>
      <c r="I7" s="28"/>
      <c r="J7" s="27" t="s">
        <v>6</v>
      </c>
      <c r="K7" s="28"/>
      <c r="L7" s="27" t="s">
        <v>7</v>
      </c>
      <c r="M7" s="28"/>
      <c r="N7" s="31" t="s">
        <v>8</v>
      </c>
      <c r="O7" s="32"/>
      <c r="P7" s="32"/>
      <c r="Q7" s="32"/>
      <c r="R7" s="32"/>
      <c r="S7" s="33"/>
      <c r="T7" s="27" t="s">
        <v>9</v>
      </c>
      <c r="U7" s="34"/>
      <c r="V7" s="28"/>
      <c r="W7" s="35" t="s">
        <v>8</v>
      </c>
      <c r="X7" s="36"/>
      <c r="Y7" s="37"/>
      <c r="Z7" s="29"/>
      <c r="AA7" s="30"/>
    </row>
    <row r="8" spans="1:27" ht="16.5" customHeight="1" x14ac:dyDescent="0.3">
      <c r="A8" s="67"/>
      <c r="B8" s="57" t="s">
        <v>10</v>
      </c>
      <c r="C8" s="57" t="s">
        <v>11</v>
      </c>
      <c r="D8" s="59" t="s">
        <v>14</v>
      </c>
      <c r="E8" s="60" t="s">
        <v>8</v>
      </c>
      <c r="F8" s="61"/>
      <c r="G8" s="62"/>
      <c r="H8" s="29"/>
      <c r="I8" s="30"/>
      <c r="J8" s="29"/>
      <c r="K8" s="30"/>
      <c r="L8" s="29"/>
      <c r="M8" s="30"/>
      <c r="N8" s="63" t="s">
        <v>5</v>
      </c>
      <c r="O8" s="33"/>
      <c r="P8" s="63" t="s">
        <v>6</v>
      </c>
      <c r="Q8" s="33"/>
      <c r="R8" s="63" t="s">
        <v>7</v>
      </c>
      <c r="S8" s="33"/>
      <c r="T8" s="29"/>
      <c r="U8" s="29"/>
      <c r="V8" s="30"/>
      <c r="W8" s="38"/>
      <c r="X8" s="39"/>
      <c r="Y8" s="40"/>
      <c r="Z8" s="57" t="s">
        <v>12</v>
      </c>
      <c r="AA8" s="70" t="s">
        <v>27</v>
      </c>
    </row>
    <row r="9" spans="1:27" x14ac:dyDescent="0.3">
      <c r="A9" s="68"/>
      <c r="B9" s="30"/>
      <c r="C9" s="30"/>
      <c r="D9" s="30"/>
      <c r="E9" s="10" t="s">
        <v>26</v>
      </c>
      <c r="F9" s="10" t="s">
        <v>11</v>
      </c>
      <c r="G9" s="10" t="s">
        <v>14</v>
      </c>
      <c r="H9" s="26" t="s">
        <v>15</v>
      </c>
      <c r="I9" s="26" t="s">
        <v>16</v>
      </c>
      <c r="J9" s="26" t="s">
        <v>15</v>
      </c>
      <c r="K9" s="26" t="s">
        <v>16</v>
      </c>
      <c r="L9" s="26" t="s">
        <v>15</v>
      </c>
      <c r="M9" s="26" t="s">
        <v>16</v>
      </c>
      <c r="N9" s="25" t="s">
        <v>17</v>
      </c>
      <c r="O9" s="25" t="s">
        <v>18</v>
      </c>
      <c r="P9" s="25" t="s">
        <v>17</v>
      </c>
      <c r="Q9" s="25" t="s">
        <v>18</v>
      </c>
      <c r="R9" s="25" t="s">
        <v>17</v>
      </c>
      <c r="S9" s="25" t="s">
        <v>18</v>
      </c>
      <c r="T9" s="2" t="s">
        <v>19</v>
      </c>
      <c r="U9" s="2" t="s">
        <v>20</v>
      </c>
      <c r="V9" s="2" t="s">
        <v>21</v>
      </c>
      <c r="W9" s="8" t="s">
        <v>19</v>
      </c>
      <c r="X9" s="8" t="s">
        <v>20</v>
      </c>
      <c r="Y9" s="8" t="s">
        <v>21</v>
      </c>
      <c r="Z9" s="30"/>
      <c r="AA9" s="62"/>
    </row>
    <row r="10" spans="1:27" ht="20.100000000000001" customHeight="1" x14ac:dyDescent="0.3">
      <c r="A10" s="3">
        <v>2000</v>
      </c>
      <c r="B10" s="4">
        <v>494</v>
      </c>
      <c r="C10" s="4">
        <v>26544</v>
      </c>
      <c r="D10" s="4">
        <v>820122</v>
      </c>
      <c r="E10" s="5"/>
      <c r="F10" s="5"/>
      <c r="G10" s="5"/>
      <c r="H10" s="4">
        <v>84057</v>
      </c>
      <c r="I10" s="4">
        <v>181248</v>
      </c>
      <c r="J10" s="4">
        <v>22550</v>
      </c>
      <c r="K10" s="4">
        <v>40244</v>
      </c>
      <c r="L10" s="4">
        <f>SUM(H10+J10)</f>
        <v>106607</v>
      </c>
      <c r="M10" s="4">
        <f>SUM(I10+K10)</f>
        <v>221492</v>
      </c>
      <c r="N10" s="5"/>
      <c r="O10" s="5"/>
      <c r="P10" s="5"/>
      <c r="Q10" s="5"/>
      <c r="R10" s="5"/>
      <c r="S10" s="5"/>
      <c r="T10" s="6">
        <f>I10/H10</f>
        <v>2.1562511153146078</v>
      </c>
      <c r="U10" s="6">
        <f>K10/J10</f>
        <v>1.7846563192904656</v>
      </c>
      <c r="V10" s="6">
        <f>M10/L10</f>
        <v>2.0776496852927107</v>
      </c>
      <c r="W10" s="5"/>
      <c r="X10" s="5"/>
      <c r="Y10" s="5"/>
      <c r="Z10" s="6">
        <f>M10*100/D10</f>
        <v>27.007201367601407</v>
      </c>
      <c r="AA10" s="5"/>
    </row>
    <row r="11" spans="1:27" ht="20.100000000000001" customHeight="1" x14ac:dyDescent="0.3">
      <c r="A11" s="3">
        <v>2001</v>
      </c>
      <c r="B11" s="4">
        <v>502</v>
      </c>
      <c r="C11" s="4">
        <v>26931</v>
      </c>
      <c r="D11" s="4">
        <v>834861</v>
      </c>
      <c r="E11" s="11">
        <f>(B11-B10)*100/B10</f>
        <v>1.6194331983805668</v>
      </c>
      <c r="F11" s="11">
        <f t="shared" ref="F11:G26" si="0">(C11-C10)*100/C10</f>
        <v>1.4579566003616637</v>
      </c>
      <c r="G11" s="11">
        <f t="shared" si="0"/>
        <v>1.7971716403169284</v>
      </c>
      <c r="H11" s="4">
        <v>80055</v>
      </c>
      <c r="I11" s="4">
        <v>176932</v>
      </c>
      <c r="J11" s="4">
        <v>21847</v>
      </c>
      <c r="K11" s="4">
        <v>38175</v>
      </c>
      <c r="L11" s="4">
        <f t="shared" ref="L11:L34" si="1">SUM(H11+J11)</f>
        <v>101902</v>
      </c>
      <c r="M11" s="4">
        <f t="shared" ref="M11:M34" si="2">SUM(I11+K11)</f>
        <v>215107</v>
      </c>
      <c r="N11" s="11">
        <f>(H11-H10)*100/H10</f>
        <v>-4.7610549983939467</v>
      </c>
      <c r="O11" s="11">
        <f t="shared" ref="O11:S11" si="3">(I11-I10)*100/I10</f>
        <v>-2.3812676553672318</v>
      </c>
      <c r="P11" s="11">
        <f t="shared" si="3"/>
        <v>-3.1175166297117518</v>
      </c>
      <c r="Q11" s="11">
        <f t="shared" si="3"/>
        <v>-5.1411390517841165</v>
      </c>
      <c r="R11" s="11">
        <f t="shared" si="3"/>
        <v>-4.4134062491206016</v>
      </c>
      <c r="S11" s="11">
        <f t="shared" si="3"/>
        <v>-2.8827226265508461</v>
      </c>
      <c r="T11" s="6">
        <f t="shared" ref="T11:T34" si="4">I11/H11</f>
        <v>2.2101305352570106</v>
      </c>
      <c r="U11" s="6">
        <f t="shared" ref="U11:U34" si="5">K11/J11</f>
        <v>1.7473795029065775</v>
      </c>
      <c r="V11" s="6">
        <f t="shared" ref="V11:V34" si="6">M11/L11</f>
        <v>2.1109202959706383</v>
      </c>
      <c r="W11" s="11">
        <f>(T11-T10)*100/T10</f>
        <v>2.4987544149996457</v>
      </c>
      <c r="X11" s="11">
        <f t="shared" ref="X11:Y26" si="7">(U11-U10)*100/U10</f>
        <v>-2.0887392144336481</v>
      </c>
      <c r="Y11" s="11">
        <f t="shared" si="7"/>
        <v>1.6013580592264449</v>
      </c>
      <c r="Z11" s="6">
        <f t="shared" ref="Z11:Z34" si="8">M11*100/D11</f>
        <v>25.765606490182197</v>
      </c>
      <c r="AA11" s="11">
        <f>(Z11-Z10)*100/Z10</f>
        <v>-4.5972733735701405</v>
      </c>
    </row>
    <row r="12" spans="1:27" ht="20.100000000000001" customHeight="1" x14ac:dyDescent="0.3">
      <c r="A12" s="3">
        <v>2002</v>
      </c>
      <c r="B12" s="4">
        <v>521</v>
      </c>
      <c r="C12" s="4">
        <v>25783</v>
      </c>
      <c r="D12" s="4">
        <v>744287</v>
      </c>
      <c r="E12" s="11">
        <f t="shared" ref="E12:G27" si="9">(B12-B11)*100/B11</f>
        <v>3.7848605577689245</v>
      </c>
      <c r="F12" s="11">
        <f t="shared" si="0"/>
        <v>-4.2627455348854477</v>
      </c>
      <c r="G12" s="11">
        <f t="shared" si="0"/>
        <v>-10.848991628546548</v>
      </c>
      <c r="H12" s="4">
        <v>93431</v>
      </c>
      <c r="I12" s="4">
        <v>195245</v>
      </c>
      <c r="J12" s="4">
        <v>25907</v>
      </c>
      <c r="K12" s="4">
        <v>51214</v>
      </c>
      <c r="L12" s="4">
        <f t="shared" si="1"/>
        <v>119338</v>
      </c>
      <c r="M12" s="4">
        <f t="shared" si="2"/>
        <v>246459</v>
      </c>
      <c r="N12" s="11">
        <f>(H12-H11)*100/H11</f>
        <v>16.708512897383049</v>
      </c>
      <c r="O12" s="11">
        <f>(I12-I11)*100/I11</f>
        <v>10.350304071620736</v>
      </c>
      <c r="P12" s="11">
        <f>(J12-J11)*100/J11</f>
        <v>18.583787247677026</v>
      </c>
      <c r="Q12" s="11">
        <f>(K12-K11)*100/K11</f>
        <v>34.15586116568435</v>
      </c>
      <c r="R12" s="11">
        <f>(L12-L11)*100/L11</f>
        <v>17.110557202017624</v>
      </c>
      <c r="S12" s="11">
        <f>(M12-M11)*100/M11</f>
        <v>14.575071940941021</v>
      </c>
      <c r="T12" s="6">
        <f t="shared" si="4"/>
        <v>2.0897239674198071</v>
      </c>
      <c r="U12" s="6">
        <f t="shared" si="5"/>
        <v>1.9768402362295905</v>
      </c>
      <c r="V12" s="6">
        <f t="shared" si="6"/>
        <v>2.0652181199617892</v>
      </c>
      <c r="W12" s="11">
        <f t="shared" ref="W12:Y31" si="10">(T12-T11)*100/T11</f>
        <v>-5.4479392016183201</v>
      </c>
      <c r="X12" s="11">
        <f t="shared" si="7"/>
        <v>13.131705673628984</v>
      </c>
      <c r="Y12" s="11">
        <f t="shared" si="7"/>
        <v>-2.1650356053748832</v>
      </c>
      <c r="Z12" s="6">
        <f t="shared" si="8"/>
        <v>33.113436080436713</v>
      </c>
      <c r="AA12" s="11">
        <f t="shared" ref="AA12:AA34" si="11">(Z12-Z11)*100/Z11</f>
        <v>28.51797644683565</v>
      </c>
    </row>
    <row r="13" spans="1:27" ht="20.100000000000001" customHeight="1" x14ac:dyDescent="0.3">
      <c r="A13" s="3">
        <v>2003</v>
      </c>
      <c r="B13" s="4">
        <v>535</v>
      </c>
      <c r="C13" s="4">
        <v>26586</v>
      </c>
      <c r="D13" s="4">
        <v>757017</v>
      </c>
      <c r="E13" s="11">
        <f t="shared" si="9"/>
        <v>2.6871401151631478</v>
      </c>
      <c r="F13" s="11">
        <f t="shared" si="0"/>
        <v>3.1144552612186325</v>
      </c>
      <c r="G13" s="11">
        <f t="shared" si="0"/>
        <v>1.7103617287417354</v>
      </c>
      <c r="H13" s="4">
        <v>77827</v>
      </c>
      <c r="I13" s="4">
        <v>158126</v>
      </c>
      <c r="J13" s="4">
        <v>22627</v>
      </c>
      <c r="K13" s="4">
        <v>44041</v>
      </c>
      <c r="L13" s="4">
        <f t="shared" si="1"/>
        <v>100454</v>
      </c>
      <c r="M13" s="4">
        <f t="shared" si="2"/>
        <v>202167</v>
      </c>
      <c r="N13" s="11">
        <f t="shared" ref="N13:S31" si="12">(H13-H12)*100/H12</f>
        <v>-16.701094925667071</v>
      </c>
      <c r="O13" s="11">
        <f t="shared" si="12"/>
        <v>-19.011498373837998</v>
      </c>
      <c r="P13" s="11">
        <f t="shared" si="12"/>
        <v>-12.660670861157216</v>
      </c>
      <c r="Q13" s="11">
        <f t="shared" si="12"/>
        <v>-14.005935876908659</v>
      </c>
      <c r="R13" s="11">
        <f t="shared" si="12"/>
        <v>-15.823962191422682</v>
      </c>
      <c r="S13" s="11">
        <f t="shared" si="12"/>
        <v>-17.97134614682361</v>
      </c>
      <c r="T13" s="6">
        <f t="shared" si="4"/>
        <v>2.031762755855937</v>
      </c>
      <c r="U13" s="6">
        <f t="shared" si="5"/>
        <v>1.946391479206258</v>
      </c>
      <c r="V13" s="6">
        <f t="shared" si="6"/>
        <v>2.0125330997272384</v>
      </c>
      <c r="W13" s="11">
        <f t="shared" si="10"/>
        <v>-2.7736300328428127</v>
      </c>
      <c r="X13" s="11">
        <f t="shared" si="7"/>
        <v>-1.5402740426513746</v>
      </c>
      <c r="Y13" s="11">
        <f t="shared" si="7"/>
        <v>-2.5510632375976625</v>
      </c>
      <c r="Z13" s="6">
        <f t="shared" si="8"/>
        <v>26.705741086395683</v>
      </c>
      <c r="AA13" s="11">
        <f t="shared" si="11"/>
        <v>-19.3507402206039</v>
      </c>
    </row>
    <row r="14" spans="1:27" ht="20.100000000000001" customHeight="1" x14ac:dyDescent="0.3">
      <c r="A14" s="3">
        <v>2004</v>
      </c>
      <c r="B14" s="4">
        <v>542</v>
      </c>
      <c r="C14" s="4">
        <v>26935</v>
      </c>
      <c r="D14" s="4">
        <v>774334</v>
      </c>
      <c r="E14" s="11">
        <f t="shared" si="9"/>
        <v>1.308411214953271</v>
      </c>
      <c r="F14" s="11">
        <f t="shared" si="0"/>
        <v>1.3127209809674265</v>
      </c>
      <c r="G14" s="11">
        <f t="shared" si="0"/>
        <v>2.2875311915056069</v>
      </c>
      <c r="H14" s="4">
        <v>81848</v>
      </c>
      <c r="I14" s="4">
        <v>166025</v>
      </c>
      <c r="J14" s="4">
        <v>20795</v>
      </c>
      <c r="K14" s="4">
        <v>40606</v>
      </c>
      <c r="L14" s="4">
        <f t="shared" si="1"/>
        <v>102643</v>
      </c>
      <c r="M14" s="4">
        <f t="shared" si="2"/>
        <v>206631</v>
      </c>
      <c r="N14" s="11">
        <f t="shared" si="12"/>
        <v>5.1665874310971773</v>
      </c>
      <c r="O14" s="11">
        <f t="shared" si="12"/>
        <v>4.9953834284051961</v>
      </c>
      <c r="P14" s="11">
        <f t="shared" si="12"/>
        <v>-8.0965218544217095</v>
      </c>
      <c r="Q14" s="11">
        <f t="shared" si="12"/>
        <v>-7.7995504189278169</v>
      </c>
      <c r="R14" s="11">
        <f t="shared" si="12"/>
        <v>2.1791068548788499</v>
      </c>
      <c r="S14" s="11">
        <f t="shared" si="12"/>
        <v>2.2080755019365177</v>
      </c>
      <c r="T14" s="6">
        <f t="shared" si="4"/>
        <v>2.0284551852213859</v>
      </c>
      <c r="U14" s="6">
        <f t="shared" si="5"/>
        <v>1.9526809329165664</v>
      </c>
      <c r="V14" s="6">
        <f t="shared" si="6"/>
        <v>2.013103670001851</v>
      </c>
      <c r="W14" s="11">
        <f t="shared" si="10"/>
        <v>-0.16279315215411108</v>
      </c>
      <c r="X14" s="11">
        <f t="shared" si="7"/>
        <v>0.32313405486512276</v>
      </c>
      <c r="Y14" s="11">
        <f t="shared" si="7"/>
        <v>2.8350851704746279E-2</v>
      </c>
      <c r="Z14" s="6">
        <f t="shared" si="8"/>
        <v>26.68499639690366</v>
      </c>
      <c r="AA14" s="11">
        <f t="shared" si="11"/>
        <v>-7.7678763622069241E-2</v>
      </c>
    </row>
    <row r="15" spans="1:27" ht="20.100000000000001" customHeight="1" x14ac:dyDescent="0.3">
      <c r="A15" s="3">
        <v>2005</v>
      </c>
      <c r="B15" s="4">
        <v>545</v>
      </c>
      <c r="C15" s="4">
        <v>27573</v>
      </c>
      <c r="D15" s="4">
        <v>810896</v>
      </c>
      <c r="E15" s="11">
        <f t="shared" si="9"/>
        <v>0.55350553505535061</v>
      </c>
      <c r="F15" s="11">
        <f t="shared" si="0"/>
        <v>2.3686653053647668</v>
      </c>
      <c r="G15" s="11">
        <f t="shared" si="0"/>
        <v>4.7217350652302494</v>
      </c>
      <c r="H15" s="4">
        <v>81354</v>
      </c>
      <c r="I15" s="4">
        <v>170591</v>
      </c>
      <c r="J15" s="4">
        <v>24465</v>
      </c>
      <c r="K15" s="4">
        <v>44331</v>
      </c>
      <c r="L15" s="4">
        <f t="shared" si="1"/>
        <v>105819</v>
      </c>
      <c r="M15" s="4">
        <f t="shared" si="2"/>
        <v>214922</v>
      </c>
      <c r="N15" s="11">
        <f t="shared" si="12"/>
        <v>-0.60355781448538759</v>
      </c>
      <c r="O15" s="11">
        <f t="shared" si="12"/>
        <v>2.75018822466496</v>
      </c>
      <c r="P15" s="11">
        <f t="shared" si="12"/>
        <v>17.648473190670835</v>
      </c>
      <c r="Q15" s="11">
        <f t="shared" si="12"/>
        <v>9.173521154509185</v>
      </c>
      <c r="R15" s="11">
        <f t="shared" si="12"/>
        <v>3.0942197714408191</v>
      </c>
      <c r="S15" s="11">
        <f t="shared" si="12"/>
        <v>4.0124666676345759</v>
      </c>
      <c r="T15" s="6">
        <f t="shared" si="4"/>
        <v>2.0968975096491875</v>
      </c>
      <c r="U15" s="6">
        <f t="shared" si="5"/>
        <v>1.8120171673819743</v>
      </c>
      <c r="V15" s="6">
        <f t="shared" si="6"/>
        <v>2.0310341243065988</v>
      </c>
      <c r="W15" s="11">
        <f t="shared" si="10"/>
        <v>3.3741107482407515</v>
      </c>
      <c r="X15" s="11">
        <f t="shared" si="7"/>
        <v>-7.2036226279166717</v>
      </c>
      <c r="Y15" s="11">
        <f t="shared" si="7"/>
        <v>0.89068708044883438</v>
      </c>
      <c r="Z15" s="6">
        <f t="shared" si="8"/>
        <v>26.504261952210889</v>
      </c>
      <c r="AA15" s="11">
        <f t="shared" si="11"/>
        <v>-0.67728862318205874</v>
      </c>
    </row>
    <row r="16" spans="1:27" ht="20.100000000000001" customHeight="1" x14ac:dyDescent="0.3">
      <c r="A16" s="3">
        <v>2006</v>
      </c>
      <c r="B16" s="4">
        <v>558</v>
      </c>
      <c r="C16" s="4">
        <v>28001</v>
      </c>
      <c r="D16" s="4">
        <v>784495</v>
      </c>
      <c r="E16" s="11">
        <f t="shared" si="9"/>
        <v>2.3853211009174311</v>
      </c>
      <c r="F16" s="11">
        <f t="shared" si="0"/>
        <v>1.5522431364015523</v>
      </c>
      <c r="G16" s="11">
        <f t="shared" si="0"/>
        <v>-3.2557812592490283</v>
      </c>
      <c r="H16" s="4">
        <v>75221</v>
      </c>
      <c r="I16" s="4">
        <v>145440</v>
      </c>
      <c r="J16" s="4">
        <v>19367</v>
      </c>
      <c r="K16" s="4">
        <v>37034</v>
      </c>
      <c r="L16" s="4">
        <f t="shared" si="1"/>
        <v>94588</v>
      </c>
      <c r="M16" s="4">
        <f t="shared" si="2"/>
        <v>182474</v>
      </c>
      <c r="N16" s="11">
        <f t="shared" si="12"/>
        <v>-7.5386582097991495</v>
      </c>
      <c r="O16" s="11">
        <f t="shared" si="12"/>
        <v>-14.743450709591947</v>
      </c>
      <c r="P16" s="11">
        <f t="shared" si="12"/>
        <v>-20.837931739219293</v>
      </c>
      <c r="Q16" s="11">
        <f t="shared" si="12"/>
        <v>-16.460264825968284</v>
      </c>
      <c r="R16" s="11">
        <f t="shared" si="12"/>
        <v>-10.61340591009176</v>
      </c>
      <c r="S16" s="11">
        <f t="shared" si="12"/>
        <v>-15.097570281311359</v>
      </c>
      <c r="T16" s="6">
        <f t="shared" si="4"/>
        <v>1.9335026123024155</v>
      </c>
      <c r="U16" s="6">
        <f t="shared" si="5"/>
        <v>1.9122218206227086</v>
      </c>
      <c r="V16" s="6">
        <f t="shared" si="6"/>
        <v>1.9291453461327017</v>
      </c>
      <c r="W16" s="11">
        <f t="shared" si="10"/>
        <v>-7.7922214411951938</v>
      </c>
      <c r="X16" s="11">
        <f t="shared" si="7"/>
        <v>5.530005733086476</v>
      </c>
      <c r="Y16" s="11">
        <f t="shared" si="7"/>
        <v>-5.0165960755918961</v>
      </c>
      <c r="Z16" s="6">
        <f t="shared" si="8"/>
        <v>23.260059018859266</v>
      </c>
      <c r="AA16" s="11">
        <f t="shared" si="11"/>
        <v>-12.24030663144349</v>
      </c>
    </row>
    <row r="17" spans="1:27" ht="20.100000000000001" customHeight="1" x14ac:dyDescent="0.3">
      <c r="A17" s="3">
        <v>2007</v>
      </c>
      <c r="B17" s="4">
        <v>558</v>
      </c>
      <c r="C17" s="4">
        <v>28404</v>
      </c>
      <c r="D17" s="4">
        <v>806714</v>
      </c>
      <c r="E17" s="11">
        <f t="shared" si="9"/>
        <v>0</v>
      </c>
      <c r="F17" s="11">
        <f t="shared" si="0"/>
        <v>1.4392343130602478</v>
      </c>
      <c r="G17" s="11">
        <f t="shared" si="0"/>
        <v>2.8322678920834421</v>
      </c>
      <c r="H17" s="4">
        <v>82678</v>
      </c>
      <c r="I17" s="4">
        <v>161369</v>
      </c>
      <c r="J17" s="4">
        <v>22091</v>
      </c>
      <c r="K17" s="4">
        <v>41971</v>
      </c>
      <c r="L17" s="4">
        <f t="shared" si="1"/>
        <v>104769</v>
      </c>
      <c r="M17" s="4">
        <f t="shared" si="2"/>
        <v>203340</v>
      </c>
      <c r="N17" s="11">
        <f t="shared" si="12"/>
        <v>9.9134550192100619</v>
      </c>
      <c r="O17" s="11">
        <f t="shared" si="12"/>
        <v>10.952282728272827</v>
      </c>
      <c r="P17" s="11">
        <f t="shared" si="12"/>
        <v>14.065162389631848</v>
      </c>
      <c r="Q17" s="11">
        <f t="shared" si="12"/>
        <v>13.330993141437597</v>
      </c>
      <c r="R17" s="11">
        <f t="shared" si="12"/>
        <v>10.763521799805472</v>
      </c>
      <c r="S17" s="11">
        <f t="shared" si="12"/>
        <v>11.43505376108377</v>
      </c>
      <c r="T17" s="6">
        <f t="shared" si="4"/>
        <v>1.9517767725392487</v>
      </c>
      <c r="U17" s="6">
        <f t="shared" si="5"/>
        <v>1.8999139921234891</v>
      </c>
      <c r="V17" s="6">
        <f t="shared" si="6"/>
        <v>1.9408412793860779</v>
      </c>
      <c r="W17" s="11">
        <f t="shared" si="10"/>
        <v>0.94513243067576636</v>
      </c>
      <c r="X17" s="11">
        <f t="shared" si="7"/>
        <v>-0.64364020776687492</v>
      </c>
      <c r="Y17" s="11">
        <f t="shared" si="7"/>
        <v>0.60627537872263604</v>
      </c>
      <c r="Z17" s="6">
        <f t="shared" si="8"/>
        <v>25.20595898918328</v>
      </c>
      <c r="AA17" s="11">
        <f t="shared" si="11"/>
        <v>8.3658427897636773</v>
      </c>
    </row>
    <row r="18" spans="1:27" ht="20.100000000000001" customHeight="1" x14ac:dyDescent="0.3">
      <c r="A18" s="3">
        <v>2008</v>
      </c>
      <c r="B18" s="4">
        <v>565</v>
      </c>
      <c r="C18" s="4">
        <v>28885</v>
      </c>
      <c r="D18" s="4">
        <v>848149</v>
      </c>
      <c r="E18" s="11">
        <f t="shared" si="9"/>
        <v>1.2544802867383513</v>
      </c>
      <c r="F18" s="11">
        <f t="shared" si="0"/>
        <v>1.693423461484298</v>
      </c>
      <c r="G18" s="11">
        <f t="shared" si="0"/>
        <v>5.1362688635625515</v>
      </c>
      <c r="H18" s="4">
        <v>88935</v>
      </c>
      <c r="I18" s="4">
        <v>174324</v>
      </c>
      <c r="J18" s="4">
        <v>28859</v>
      </c>
      <c r="K18" s="4">
        <v>52758</v>
      </c>
      <c r="L18" s="4">
        <f t="shared" si="1"/>
        <v>117794</v>
      </c>
      <c r="M18" s="4">
        <f t="shared" si="2"/>
        <v>227082</v>
      </c>
      <c r="N18" s="11">
        <f t="shared" si="12"/>
        <v>7.5679140762959918</v>
      </c>
      <c r="O18" s="11">
        <f t="shared" si="12"/>
        <v>8.028183851917035</v>
      </c>
      <c r="P18" s="11">
        <f t="shared" si="12"/>
        <v>30.636910959214159</v>
      </c>
      <c r="Q18" s="11">
        <f t="shared" si="12"/>
        <v>25.701079316671034</v>
      </c>
      <c r="R18" s="11">
        <f t="shared" si="12"/>
        <v>12.432112552377134</v>
      </c>
      <c r="S18" s="11">
        <f t="shared" si="12"/>
        <v>11.676010622602538</v>
      </c>
      <c r="T18" s="6">
        <f t="shared" si="4"/>
        <v>1.9601281835048068</v>
      </c>
      <c r="U18" s="6">
        <f t="shared" si="5"/>
        <v>1.8281298728299664</v>
      </c>
      <c r="V18" s="6">
        <f t="shared" si="6"/>
        <v>1.9277891913000662</v>
      </c>
      <c r="W18" s="11">
        <f t="shared" si="10"/>
        <v>0.42788760902676876</v>
      </c>
      <c r="X18" s="11">
        <f t="shared" si="7"/>
        <v>-3.7782825744280806</v>
      </c>
      <c r="Y18" s="11">
        <f t="shared" si="7"/>
        <v>-0.67249641815843197</v>
      </c>
      <c r="Z18" s="6">
        <f t="shared" si="8"/>
        <v>26.773833371259059</v>
      </c>
      <c r="AA18" s="11">
        <f t="shared" si="11"/>
        <v>6.220252848735516</v>
      </c>
    </row>
    <row r="19" spans="1:27" ht="20.100000000000001" customHeight="1" x14ac:dyDescent="0.3">
      <c r="A19" s="3">
        <v>2009</v>
      </c>
      <c r="B19" s="4">
        <v>567</v>
      </c>
      <c r="C19" s="4">
        <v>29023</v>
      </c>
      <c r="D19" s="4">
        <v>830345</v>
      </c>
      <c r="E19" s="11">
        <f t="shared" si="9"/>
        <v>0.35398230088495575</v>
      </c>
      <c r="F19" s="11">
        <f t="shared" si="0"/>
        <v>0.47775662108360739</v>
      </c>
      <c r="G19" s="11">
        <f t="shared" si="0"/>
        <v>-2.0991594637263029</v>
      </c>
      <c r="H19" s="4">
        <v>73104</v>
      </c>
      <c r="I19" s="4">
        <v>137200</v>
      </c>
      <c r="J19" s="4">
        <v>17155</v>
      </c>
      <c r="K19" s="4">
        <v>33469</v>
      </c>
      <c r="L19" s="4">
        <f t="shared" si="1"/>
        <v>90259</v>
      </c>
      <c r="M19" s="4">
        <f t="shared" si="2"/>
        <v>170669</v>
      </c>
      <c r="N19" s="11">
        <f t="shared" si="12"/>
        <v>-17.800640917524035</v>
      </c>
      <c r="O19" s="11">
        <f t="shared" si="12"/>
        <v>-21.295977604919575</v>
      </c>
      <c r="P19" s="11">
        <f t="shared" si="12"/>
        <v>-40.555805814477289</v>
      </c>
      <c r="Q19" s="11">
        <f t="shared" si="12"/>
        <v>-36.56127980590621</v>
      </c>
      <c r="R19" s="11">
        <f t="shared" si="12"/>
        <v>-23.37555393313751</v>
      </c>
      <c r="S19" s="11">
        <f t="shared" si="12"/>
        <v>-24.842567882967387</v>
      </c>
      <c r="T19" s="6">
        <f t="shared" si="4"/>
        <v>1.8767782884657473</v>
      </c>
      <c r="U19" s="6">
        <f t="shared" si="5"/>
        <v>1.9509763917225298</v>
      </c>
      <c r="V19" s="6">
        <f t="shared" si="6"/>
        <v>1.8908806877984468</v>
      </c>
      <c r="W19" s="11">
        <f t="shared" si="10"/>
        <v>-4.2522675680335187</v>
      </c>
      <c r="X19" s="11">
        <f t="shared" si="7"/>
        <v>6.7197916689800348</v>
      </c>
      <c r="Y19" s="11">
        <f t="shared" si="7"/>
        <v>-1.91455080608316</v>
      </c>
      <c r="Z19" s="6">
        <f t="shared" si="8"/>
        <v>20.553986595933015</v>
      </c>
      <c r="AA19" s="11">
        <f t="shared" si="11"/>
        <v>-23.231065529835075</v>
      </c>
    </row>
    <row r="20" spans="1:27" ht="20.100000000000001" customHeight="1" x14ac:dyDescent="0.3">
      <c r="A20" s="3">
        <v>2010</v>
      </c>
      <c r="B20" s="4">
        <v>577</v>
      </c>
      <c r="C20" s="4">
        <v>29323</v>
      </c>
      <c r="D20" s="4">
        <v>830915</v>
      </c>
      <c r="E20" s="11">
        <f t="shared" si="9"/>
        <v>1.7636684303350969</v>
      </c>
      <c r="F20" s="11">
        <f t="shared" si="0"/>
        <v>1.0336629569651656</v>
      </c>
      <c r="G20" s="11">
        <f t="shared" si="0"/>
        <v>6.8646165148221527E-2</v>
      </c>
      <c r="H20" s="4">
        <v>72009</v>
      </c>
      <c r="I20" s="4">
        <v>137319</v>
      </c>
      <c r="J20" s="4">
        <v>15893</v>
      </c>
      <c r="K20" s="4">
        <v>31695</v>
      </c>
      <c r="L20" s="4">
        <f t="shared" si="1"/>
        <v>87902</v>
      </c>
      <c r="M20" s="4">
        <f t="shared" si="2"/>
        <v>169014</v>
      </c>
      <c r="N20" s="11">
        <f t="shared" si="12"/>
        <v>-1.4978660538411031</v>
      </c>
      <c r="O20" s="11">
        <f t="shared" si="12"/>
        <v>8.673469387755102E-2</v>
      </c>
      <c r="P20" s="11">
        <f t="shared" si="12"/>
        <v>-7.356455843777324</v>
      </c>
      <c r="Q20" s="11">
        <f t="shared" si="12"/>
        <v>-5.3004272610475365</v>
      </c>
      <c r="R20" s="11">
        <f t="shared" si="12"/>
        <v>-2.6113739350092513</v>
      </c>
      <c r="S20" s="11">
        <f t="shared" si="12"/>
        <v>-0.96971330470091233</v>
      </c>
      <c r="T20" s="6">
        <f t="shared" si="4"/>
        <v>1.9069699620880722</v>
      </c>
      <c r="U20" s="6">
        <f t="shared" si="5"/>
        <v>1.9942742087711571</v>
      </c>
      <c r="V20" s="6">
        <f t="shared" si="6"/>
        <v>1.9227548861231827</v>
      </c>
      <c r="W20" s="11">
        <f t="shared" si="10"/>
        <v>1.6086968720746637</v>
      </c>
      <c r="X20" s="11">
        <f t="shared" si="7"/>
        <v>2.2192896455502167</v>
      </c>
      <c r="Y20" s="11">
        <f t="shared" si="7"/>
        <v>1.6856800394871592</v>
      </c>
      <c r="Z20" s="6">
        <f t="shared" si="8"/>
        <v>20.34070873675406</v>
      </c>
      <c r="AA20" s="11">
        <f t="shared" si="11"/>
        <v>-1.037647164862685</v>
      </c>
    </row>
    <row r="21" spans="1:27" ht="20.100000000000001" customHeight="1" x14ac:dyDescent="0.3">
      <c r="A21" s="3">
        <v>2011</v>
      </c>
      <c r="B21" s="4">
        <v>576</v>
      </c>
      <c r="C21" s="4">
        <v>29388</v>
      </c>
      <c r="D21" s="4">
        <v>843047</v>
      </c>
      <c r="E21" s="11">
        <f t="shared" si="9"/>
        <v>-0.1733102253032929</v>
      </c>
      <c r="F21" s="11">
        <f t="shared" si="0"/>
        <v>0.22166899703304574</v>
      </c>
      <c r="G21" s="11">
        <f t="shared" si="0"/>
        <v>1.4600771438715152</v>
      </c>
      <c r="H21" s="4">
        <v>74652</v>
      </c>
      <c r="I21" s="4">
        <v>140157</v>
      </c>
      <c r="J21" s="4">
        <v>16079</v>
      </c>
      <c r="K21" s="4">
        <v>31384</v>
      </c>
      <c r="L21" s="4">
        <f t="shared" si="1"/>
        <v>90731</v>
      </c>
      <c r="M21" s="4">
        <f t="shared" si="2"/>
        <v>171541</v>
      </c>
      <c r="N21" s="11">
        <f t="shared" si="12"/>
        <v>3.670374536516269</v>
      </c>
      <c r="O21" s="11">
        <f t="shared" si="12"/>
        <v>2.0667205557861621</v>
      </c>
      <c r="P21" s="11">
        <f t="shared" si="12"/>
        <v>1.1703265588623923</v>
      </c>
      <c r="Q21" s="11">
        <f t="shared" si="12"/>
        <v>-0.98122732292159642</v>
      </c>
      <c r="R21" s="11">
        <f t="shared" si="12"/>
        <v>3.2183568064435395</v>
      </c>
      <c r="S21" s="11">
        <f t="shared" si="12"/>
        <v>1.4951424142378738</v>
      </c>
      <c r="T21" s="6">
        <f t="shared" si="4"/>
        <v>1.8774714676097091</v>
      </c>
      <c r="U21" s="6">
        <f t="shared" si="5"/>
        <v>1.9518626780272406</v>
      </c>
      <c r="V21" s="6">
        <f t="shared" si="6"/>
        <v>1.8906547927389756</v>
      </c>
      <c r="W21" s="11">
        <f t="shared" si="10"/>
        <v>-1.5468777728445835</v>
      </c>
      <c r="X21" s="11">
        <f t="shared" si="7"/>
        <v>-2.1266649569744946</v>
      </c>
      <c r="Y21" s="11">
        <f t="shared" si="7"/>
        <v>-1.669484426531866</v>
      </c>
      <c r="Z21" s="6">
        <f t="shared" si="8"/>
        <v>20.34773861955502</v>
      </c>
      <c r="AA21" s="11">
        <f t="shared" si="11"/>
        <v>3.4560658096726309E-2</v>
      </c>
    </row>
    <row r="22" spans="1:27" ht="20.100000000000001" customHeight="1" x14ac:dyDescent="0.3">
      <c r="A22" s="3">
        <v>2012</v>
      </c>
      <c r="B22" s="4">
        <v>569</v>
      </c>
      <c r="C22" s="4">
        <v>29348</v>
      </c>
      <c r="D22" s="4">
        <v>826968</v>
      </c>
      <c r="E22" s="11">
        <f t="shared" si="9"/>
        <v>-1.2152777777777777</v>
      </c>
      <c r="F22" s="11">
        <f t="shared" si="0"/>
        <v>-0.13610997686130394</v>
      </c>
      <c r="G22" s="11">
        <f t="shared" si="0"/>
        <v>-1.9072483503292224</v>
      </c>
      <c r="H22" s="4">
        <v>89208</v>
      </c>
      <c r="I22" s="4">
        <v>155516</v>
      </c>
      <c r="J22" s="4">
        <v>19874</v>
      </c>
      <c r="K22" s="4">
        <v>37480</v>
      </c>
      <c r="L22" s="4">
        <f t="shared" si="1"/>
        <v>109082</v>
      </c>
      <c r="M22" s="4">
        <f t="shared" si="2"/>
        <v>192996</v>
      </c>
      <c r="N22" s="11">
        <f t="shared" si="12"/>
        <v>19.498472914322456</v>
      </c>
      <c r="O22" s="11">
        <f t="shared" si="12"/>
        <v>10.958425194603196</v>
      </c>
      <c r="P22" s="11">
        <f t="shared" si="12"/>
        <v>23.602214068039057</v>
      </c>
      <c r="Q22" s="11">
        <f t="shared" si="12"/>
        <v>19.423910272750447</v>
      </c>
      <c r="R22" s="11">
        <f t="shared" si="12"/>
        <v>20.225722189769758</v>
      </c>
      <c r="S22" s="11">
        <f t="shared" si="12"/>
        <v>12.507214018806</v>
      </c>
      <c r="T22" s="6">
        <f t="shared" si="4"/>
        <v>1.7432965653304637</v>
      </c>
      <c r="U22" s="6">
        <f t="shared" si="5"/>
        <v>1.885881050618899</v>
      </c>
      <c r="V22" s="6">
        <f t="shared" si="6"/>
        <v>1.7692744907500779</v>
      </c>
      <c r="W22" s="11">
        <f t="shared" si="10"/>
        <v>-7.1465747732544376</v>
      </c>
      <c r="X22" s="11">
        <f t="shared" si="7"/>
        <v>-3.380444134268175</v>
      </c>
      <c r="Y22" s="11">
        <f t="shared" si="7"/>
        <v>-6.4200139790223201</v>
      </c>
      <c r="Z22" s="6">
        <f t="shared" si="8"/>
        <v>23.337783324143135</v>
      </c>
      <c r="AA22" s="11">
        <f t="shared" si="11"/>
        <v>14.694727313405521</v>
      </c>
    </row>
    <row r="23" spans="1:27" ht="20.100000000000001" customHeight="1" x14ac:dyDescent="0.3">
      <c r="A23" s="3">
        <v>2013</v>
      </c>
      <c r="B23" s="4">
        <v>563</v>
      </c>
      <c r="C23" s="4">
        <v>29253</v>
      </c>
      <c r="D23" s="4">
        <v>801534</v>
      </c>
      <c r="E23" s="11">
        <f t="shared" si="9"/>
        <v>-1.0544815465729349</v>
      </c>
      <c r="F23" s="11">
        <f t="shared" si="0"/>
        <v>-0.32370178547090089</v>
      </c>
      <c r="G23" s="11">
        <f t="shared" si="0"/>
        <v>-3.0755724526221089</v>
      </c>
      <c r="H23" s="4">
        <v>95324</v>
      </c>
      <c r="I23" s="4">
        <v>161217</v>
      </c>
      <c r="J23" s="4">
        <v>21516</v>
      </c>
      <c r="K23" s="4">
        <v>38668</v>
      </c>
      <c r="L23" s="4">
        <f t="shared" si="1"/>
        <v>116840</v>
      </c>
      <c r="M23" s="4">
        <f t="shared" si="2"/>
        <v>199885</v>
      </c>
      <c r="N23" s="11">
        <f t="shared" si="12"/>
        <v>6.8558873643619407</v>
      </c>
      <c r="O23" s="11">
        <f t="shared" si="12"/>
        <v>3.665860747447208</v>
      </c>
      <c r="P23" s="11">
        <f t="shared" si="12"/>
        <v>8.2620509208010464</v>
      </c>
      <c r="Q23" s="11">
        <f t="shared" si="12"/>
        <v>3.1696905016008539</v>
      </c>
      <c r="R23" s="11">
        <f t="shared" si="12"/>
        <v>7.1120808199336283</v>
      </c>
      <c r="S23" s="11">
        <f t="shared" si="12"/>
        <v>3.5695040311716304</v>
      </c>
      <c r="T23" s="6">
        <f t="shared" si="4"/>
        <v>1.6912529898031976</v>
      </c>
      <c r="U23" s="6">
        <f t="shared" si="5"/>
        <v>1.7971741959472021</v>
      </c>
      <c r="V23" s="6">
        <f t="shared" si="6"/>
        <v>1.7107583019513866</v>
      </c>
      <c r="W23" s="11">
        <f t="shared" si="10"/>
        <v>-2.9853541022379413</v>
      </c>
      <c r="X23" s="11">
        <f t="shared" si="7"/>
        <v>-4.703735404870077</v>
      </c>
      <c r="Y23" s="11">
        <f t="shared" si="7"/>
        <v>-3.307355026290105</v>
      </c>
      <c r="Z23" s="6">
        <f t="shared" si="8"/>
        <v>24.937806755546241</v>
      </c>
      <c r="AA23" s="11">
        <f t="shared" si="11"/>
        <v>6.855935755251731</v>
      </c>
    </row>
    <row r="24" spans="1:27" ht="20.100000000000001" customHeight="1" x14ac:dyDescent="0.3">
      <c r="A24" s="3">
        <v>2014</v>
      </c>
      <c r="B24" s="4">
        <v>559</v>
      </c>
      <c r="C24" s="4">
        <v>29240</v>
      </c>
      <c r="D24" s="4">
        <v>783430</v>
      </c>
      <c r="E24" s="11">
        <f t="shared" si="9"/>
        <v>-0.71047957371225579</v>
      </c>
      <c r="F24" s="11">
        <f t="shared" si="0"/>
        <v>-4.4439886507366765E-2</v>
      </c>
      <c r="G24" s="11">
        <f t="shared" si="0"/>
        <v>-2.258669002188304</v>
      </c>
      <c r="H24" s="4">
        <v>83093</v>
      </c>
      <c r="I24" s="4">
        <v>138142</v>
      </c>
      <c r="J24" s="4">
        <v>20253</v>
      </c>
      <c r="K24" s="4">
        <v>36111</v>
      </c>
      <c r="L24" s="4">
        <f t="shared" si="1"/>
        <v>103346</v>
      </c>
      <c r="M24" s="4">
        <f t="shared" si="2"/>
        <v>174253</v>
      </c>
      <c r="N24" s="11">
        <f t="shared" si="12"/>
        <v>-12.830976459233771</v>
      </c>
      <c r="O24" s="11">
        <f t="shared" si="12"/>
        <v>-14.313006692842567</v>
      </c>
      <c r="P24" s="11">
        <f t="shared" si="12"/>
        <v>-5.8700501952035697</v>
      </c>
      <c r="Q24" s="11">
        <f t="shared" si="12"/>
        <v>-6.6127030102410265</v>
      </c>
      <c r="R24" s="11">
        <f t="shared" si="12"/>
        <v>-11.5491270112975</v>
      </c>
      <c r="S24" s="11">
        <f t="shared" si="12"/>
        <v>-12.823373439727844</v>
      </c>
      <c r="T24" s="6">
        <f t="shared" si="4"/>
        <v>1.662498646095339</v>
      </c>
      <c r="U24" s="6">
        <f t="shared" si="5"/>
        <v>1.7829951118352836</v>
      </c>
      <c r="V24" s="6">
        <f t="shared" si="6"/>
        <v>1.686112670059799</v>
      </c>
      <c r="W24" s="11">
        <f t="shared" si="10"/>
        <v>-1.7001799187479669</v>
      </c>
      <c r="X24" s="11">
        <f t="shared" si="7"/>
        <v>-0.78896548503164909</v>
      </c>
      <c r="Y24" s="11">
        <f t="shared" si="7"/>
        <v>-1.4406261751572587</v>
      </c>
      <c r="Z24" s="6">
        <f t="shared" si="8"/>
        <v>22.2423190329704</v>
      </c>
      <c r="AA24" s="11">
        <f t="shared" si="11"/>
        <v>-10.80884036434502</v>
      </c>
    </row>
    <row r="25" spans="1:27" ht="20.100000000000001" customHeight="1" x14ac:dyDescent="0.3">
      <c r="A25" s="3">
        <v>2015</v>
      </c>
      <c r="B25" s="4">
        <v>553</v>
      </c>
      <c r="C25" s="4">
        <v>29220</v>
      </c>
      <c r="D25" s="4">
        <v>799929</v>
      </c>
      <c r="E25" s="11">
        <f t="shared" si="9"/>
        <v>-1.0733452593917709</v>
      </c>
      <c r="F25" s="11">
        <f t="shared" si="0"/>
        <v>-6.8399452804377564E-2</v>
      </c>
      <c r="G25" s="11">
        <f t="shared" si="0"/>
        <v>2.1059954303511481</v>
      </c>
      <c r="H25" s="4">
        <v>76150</v>
      </c>
      <c r="I25" s="4">
        <v>127096</v>
      </c>
      <c r="J25" s="4">
        <v>22813</v>
      </c>
      <c r="K25" s="4">
        <v>40819</v>
      </c>
      <c r="L25" s="4">
        <f t="shared" si="1"/>
        <v>98963</v>
      </c>
      <c r="M25" s="4">
        <f t="shared" si="2"/>
        <v>167915</v>
      </c>
      <c r="N25" s="11">
        <f t="shared" si="12"/>
        <v>-8.3556978325490707</v>
      </c>
      <c r="O25" s="11">
        <f t="shared" si="12"/>
        <v>-7.99611993456009</v>
      </c>
      <c r="P25" s="11">
        <f t="shared" si="12"/>
        <v>12.640102700834444</v>
      </c>
      <c r="Q25" s="11">
        <f t="shared" si="12"/>
        <v>13.037578577164853</v>
      </c>
      <c r="R25" s="11">
        <f t="shared" si="12"/>
        <v>-4.2410930273063299</v>
      </c>
      <c r="S25" s="11">
        <f t="shared" si="12"/>
        <v>-3.637240104904937</v>
      </c>
      <c r="T25" s="6">
        <f t="shared" si="4"/>
        <v>1.6690216677609981</v>
      </c>
      <c r="U25" s="6">
        <f t="shared" si="5"/>
        <v>1.7892868101521062</v>
      </c>
      <c r="V25" s="6">
        <f t="shared" si="6"/>
        <v>1.6967452482240837</v>
      </c>
      <c r="W25" s="11">
        <f t="shared" si="10"/>
        <v>0.39236252498487906</v>
      </c>
      <c r="X25" s="11">
        <f t="shared" si="7"/>
        <v>0.35287243779072541</v>
      </c>
      <c r="Y25" s="11">
        <f t="shared" si="7"/>
        <v>0.63059713345891377</v>
      </c>
      <c r="Z25" s="6">
        <f t="shared" si="8"/>
        <v>20.991237972370048</v>
      </c>
      <c r="AA25" s="11">
        <f t="shared" si="11"/>
        <v>-5.6247779682767822</v>
      </c>
    </row>
    <row r="26" spans="1:27" ht="20.100000000000001" customHeight="1" x14ac:dyDescent="0.3">
      <c r="A26" s="3">
        <v>2016</v>
      </c>
      <c r="B26" s="4">
        <v>544</v>
      </c>
      <c r="C26" s="4">
        <v>29208</v>
      </c>
      <c r="D26" s="4">
        <v>815397</v>
      </c>
      <c r="E26" s="11">
        <f t="shared" si="9"/>
        <v>-1.6274864376130198</v>
      </c>
      <c r="F26" s="11">
        <f t="shared" si="0"/>
        <v>-4.1067761806981518E-2</v>
      </c>
      <c r="G26" s="11">
        <f t="shared" si="0"/>
        <v>1.9336716133556853</v>
      </c>
      <c r="H26" s="4">
        <v>97266</v>
      </c>
      <c r="I26" s="4">
        <v>181710</v>
      </c>
      <c r="J26" s="4">
        <v>30287</v>
      </c>
      <c r="K26" s="4">
        <v>51156</v>
      </c>
      <c r="L26" s="4">
        <f t="shared" si="1"/>
        <v>127553</v>
      </c>
      <c r="M26" s="4">
        <f t="shared" si="2"/>
        <v>232866</v>
      </c>
      <c r="N26" s="11">
        <f t="shared" si="12"/>
        <v>27.729481286933684</v>
      </c>
      <c r="O26" s="11">
        <f t="shared" si="12"/>
        <v>42.970667841631524</v>
      </c>
      <c r="P26" s="11">
        <f t="shared" si="12"/>
        <v>32.762021654319902</v>
      </c>
      <c r="Q26" s="11">
        <f t="shared" si="12"/>
        <v>25.323991278571253</v>
      </c>
      <c r="R26" s="11">
        <f t="shared" si="12"/>
        <v>28.8895849964128</v>
      </c>
      <c r="S26" s="11">
        <f t="shared" si="12"/>
        <v>38.680880207247718</v>
      </c>
      <c r="T26" s="6">
        <f t="shared" si="4"/>
        <v>1.8681759299241256</v>
      </c>
      <c r="U26" s="6">
        <f t="shared" si="5"/>
        <v>1.6890415029550632</v>
      </c>
      <c r="V26" s="6">
        <f t="shared" si="6"/>
        <v>1.8256411060500342</v>
      </c>
      <c r="W26" s="11">
        <f t="shared" si="10"/>
        <v>11.932395247468179</v>
      </c>
      <c r="X26" s="11">
        <f t="shared" si="7"/>
        <v>-5.6025287074307144</v>
      </c>
      <c r="Y26" s="11">
        <f t="shared" si="7"/>
        <v>7.5966535318640611</v>
      </c>
      <c r="Z26" s="6">
        <f t="shared" si="8"/>
        <v>28.558603968373689</v>
      </c>
      <c r="AA26" s="11">
        <f t="shared" si="11"/>
        <v>36.050117701320289</v>
      </c>
    </row>
    <row r="27" spans="1:27" ht="20.100000000000001" customHeight="1" x14ac:dyDescent="0.3">
      <c r="A27" s="3">
        <v>2017</v>
      </c>
      <c r="B27" s="4">
        <v>541</v>
      </c>
      <c r="C27" s="4">
        <v>28866</v>
      </c>
      <c r="D27" s="4">
        <v>741035</v>
      </c>
      <c r="E27" s="11">
        <f t="shared" si="9"/>
        <v>-0.55147058823529416</v>
      </c>
      <c r="F27" s="11">
        <f t="shared" si="9"/>
        <v>-1.170912078882498</v>
      </c>
      <c r="G27" s="11">
        <f t="shared" si="9"/>
        <v>-9.119729407883522</v>
      </c>
      <c r="H27" s="4">
        <v>60429</v>
      </c>
      <c r="I27" s="4">
        <v>125135</v>
      </c>
      <c r="J27" s="4">
        <v>20431</v>
      </c>
      <c r="K27" s="4">
        <v>36706</v>
      </c>
      <c r="L27" s="4">
        <f t="shared" si="1"/>
        <v>80860</v>
      </c>
      <c r="M27" s="4">
        <f t="shared" si="2"/>
        <v>161841</v>
      </c>
      <c r="N27" s="11">
        <f t="shared" si="12"/>
        <v>-37.872432299056193</v>
      </c>
      <c r="O27" s="11">
        <f t="shared" si="12"/>
        <v>-31.134775191238788</v>
      </c>
      <c r="P27" s="11">
        <f t="shared" si="12"/>
        <v>-32.54201472578994</v>
      </c>
      <c r="Q27" s="11">
        <f t="shared" si="12"/>
        <v>-28.246930956290562</v>
      </c>
      <c r="R27" s="11">
        <f t="shared" si="12"/>
        <v>-36.60674386333524</v>
      </c>
      <c r="S27" s="11">
        <f t="shared" si="12"/>
        <v>-30.500373605421142</v>
      </c>
      <c r="T27" s="6">
        <f t="shared" si="4"/>
        <v>2.0707772758112828</v>
      </c>
      <c r="U27" s="6">
        <f t="shared" si="5"/>
        <v>1.7965836229259458</v>
      </c>
      <c r="V27" s="6">
        <f t="shared" si="6"/>
        <v>2.0014964135542912</v>
      </c>
      <c r="W27" s="11">
        <f t="shared" si="10"/>
        <v>10.844875080656115</v>
      </c>
      <c r="X27" s="11">
        <f t="shared" si="10"/>
        <v>6.3670501750686546</v>
      </c>
      <c r="Y27" s="11">
        <f t="shared" si="10"/>
        <v>9.6325234418465975</v>
      </c>
      <c r="Z27" s="6">
        <f t="shared" si="8"/>
        <v>21.839859115966181</v>
      </c>
      <c r="AA27" s="11">
        <f t="shared" si="11"/>
        <v>-23.526166964771686</v>
      </c>
    </row>
    <row r="28" spans="1:27" ht="20.100000000000001" customHeight="1" x14ac:dyDescent="0.3">
      <c r="A28" s="3">
        <v>2018</v>
      </c>
      <c r="B28" s="4">
        <v>531</v>
      </c>
      <c r="C28" s="4">
        <v>28766</v>
      </c>
      <c r="D28" s="4">
        <v>777640</v>
      </c>
      <c r="E28" s="11">
        <f t="shared" ref="E28:G34" si="13">(B28-B27)*100/B27</f>
        <v>-1.8484288354898337</v>
      </c>
      <c r="F28" s="11">
        <f t="shared" si="13"/>
        <v>-0.34642832397976858</v>
      </c>
      <c r="G28" s="11">
        <f t="shared" si="13"/>
        <v>4.9397126991302702</v>
      </c>
      <c r="H28" s="4">
        <v>82824</v>
      </c>
      <c r="I28" s="4">
        <v>141370</v>
      </c>
      <c r="J28" s="4">
        <v>24671</v>
      </c>
      <c r="K28" s="4">
        <v>42632</v>
      </c>
      <c r="L28" s="4">
        <f t="shared" si="1"/>
        <v>107495</v>
      </c>
      <c r="M28" s="4">
        <f t="shared" si="2"/>
        <v>184002</v>
      </c>
      <c r="N28" s="11">
        <f t="shared" si="12"/>
        <v>37.060020850915954</v>
      </c>
      <c r="O28" s="11">
        <f t="shared" si="12"/>
        <v>12.973988092859711</v>
      </c>
      <c r="P28" s="11">
        <f t="shared" si="12"/>
        <v>20.752777641818806</v>
      </c>
      <c r="Q28" s="11">
        <f t="shared" si="12"/>
        <v>16.144499536860458</v>
      </c>
      <c r="R28" s="11">
        <f t="shared" si="12"/>
        <v>32.939648775661638</v>
      </c>
      <c r="S28" s="11">
        <f t="shared" si="12"/>
        <v>13.693069123398892</v>
      </c>
      <c r="T28" s="6">
        <f t="shared" si="4"/>
        <v>1.7068724041340675</v>
      </c>
      <c r="U28" s="6">
        <f t="shared" si="5"/>
        <v>1.7280207531109399</v>
      </c>
      <c r="V28" s="6">
        <f t="shared" si="6"/>
        <v>1.7117261267965951</v>
      </c>
      <c r="W28" s="11">
        <f t="shared" si="10"/>
        <v>-17.573346777945773</v>
      </c>
      <c r="X28" s="11">
        <f t="shared" si="10"/>
        <v>-3.816291595898174</v>
      </c>
      <c r="Y28" s="11">
        <f t="shared" si="10"/>
        <v>-14.477682038066565</v>
      </c>
      <c r="Z28" s="6">
        <f t="shared" si="8"/>
        <v>23.661591481919654</v>
      </c>
      <c r="AA28" s="11">
        <f t="shared" si="11"/>
        <v>8.3413192195076142</v>
      </c>
    </row>
    <row r="29" spans="1:27" ht="20.100000000000001" customHeight="1" x14ac:dyDescent="0.3">
      <c r="A29" s="3">
        <v>2019</v>
      </c>
      <c r="B29" s="4">
        <v>518</v>
      </c>
      <c r="C29" s="4">
        <v>28263</v>
      </c>
      <c r="D29" s="4">
        <v>733899</v>
      </c>
      <c r="E29" s="11">
        <f t="shared" si="13"/>
        <v>-2.4482109227871938</v>
      </c>
      <c r="F29" s="11">
        <f t="shared" si="13"/>
        <v>-1.7485920878815269</v>
      </c>
      <c r="G29" s="11">
        <f t="shared" si="13"/>
        <v>-5.624839257239854</v>
      </c>
      <c r="H29" s="4">
        <v>83529</v>
      </c>
      <c r="I29" s="4">
        <v>145383</v>
      </c>
      <c r="J29" s="4">
        <v>22807</v>
      </c>
      <c r="K29" s="4">
        <v>39882</v>
      </c>
      <c r="L29" s="4">
        <f t="shared" si="1"/>
        <v>106336</v>
      </c>
      <c r="M29" s="4">
        <f t="shared" si="2"/>
        <v>185265</v>
      </c>
      <c r="N29" s="11">
        <f t="shared" si="12"/>
        <v>0.85120254998551148</v>
      </c>
      <c r="O29" s="11">
        <f t="shared" si="12"/>
        <v>2.8386503501450098</v>
      </c>
      <c r="P29" s="11">
        <f t="shared" si="12"/>
        <v>-7.55542945158283</v>
      </c>
      <c r="Q29" s="11">
        <f t="shared" si="12"/>
        <v>-6.4505535747795086</v>
      </c>
      <c r="R29" s="11">
        <f t="shared" si="12"/>
        <v>-1.0781896832410809</v>
      </c>
      <c r="S29" s="11">
        <f t="shared" si="12"/>
        <v>0.68640558254801576</v>
      </c>
      <c r="T29" s="6">
        <f t="shared" si="4"/>
        <v>1.7405092842006968</v>
      </c>
      <c r="U29" s="6">
        <f t="shared" si="5"/>
        <v>1.7486736528258868</v>
      </c>
      <c r="V29" s="6">
        <f t="shared" si="6"/>
        <v>1.7422603821847729</v>
      </c>
      <c r="W29" s="11">
        <f t="shared" si="10"/>
        <v>1.9706733781131138</v>
      </c>
      <c r="X29" s="11">
        <f t="shared" si="10"/>
        <v>1.1951766017720364</v>
      </c>
      <c r="Y29" s="11">
        <f t="shared" si="10"/>
        <v>1.7838283186879329</v>
      </c>
      <c r="Z29" s="6">
        <f t="shared" si="8"/>
        <v>25.243936835995143</v>
      </c>
      <c r="AA29" s="11">
        <f t="shared" si="11"/>
        <v>6.6874003605572936</v>
      </c>
    </row>
    <row r="30" spans="1:27" ht="20.100000000000001" customHeight="1" x14ac:dyDescent="0.3">
      <c r="A30" s="3">
        <v>2020</v>
      </c>
      <c r="B30" s="4">
        <v>504</v>
      </c>
      <c r="C30" s="4">
        <v>27974</v>
      </c>
      <c r="D30" s="4">
        <v>517148</v>
      </c>
      <c r="E30" s="11">
        <f t="shared" si="13"/>
        <v>-2.7027027027027026</v>
      </c>
      <c r="F30" s="11">
        <f t="shared" si="13"/>
        <v>-1.0225383009588509</v>
      </c>
      <c r="G30" s="11">
        <f t="shared" si="13"/>
        <v>-29.534172958404358</v>
      </c>
      <c r="H30" s="4">
        <v>8469</v>
      </c>
      <c r="I30" s="4">
        <v>17736</v>
      </c>
      <c r="J30" s="4">
        <v>1005</v>
      </c>
      <c r="K30" s="4">
        <v>3466</v>
      </c>
      <c r="L30" s="4">
        <f t="shared" si="1"/>
        <v>9474</v>
      </c>
      <c r="M30" s="4">
        <f t="shared" si="2"/>
        <v>21202</v>
      </c>
      <c r="N30" s="11">
        <f t="shared" si="12"/>
        <v>-89.861006357073592</v>
      </c>
      <c r="O30" s="11">
        <f t="shared" si="12"/>
        <v>-87.800499370627932</v>
      </c>
      <c r="P30" s="11">
        <f t="shared" si="12"/>
        <v>-95.593458148813966</v>
      </c>
      <c r="Q30" s="11">
        <f t="shared" si="12"/>
        <v>-91.309362619728205</v>
      </c>
      <c r="R30" s="11">
        <f t="shared" si="12"/>
        <v>-91.090505567258504</v>
      </c>
      <c r="S30" s="11">
        <f t="shared" si="12"/>
        <v>-88.555852427603696</v>
      </c>
      <c r="T30" s="6">
        <f t="shared" si="4"/>
        <v>2.0942260007084661</v>
      </c>
      <c r="U30" s="6">
        <f t="shared" si="5"/>
        <v>3.4487562189054728</v>
      </c>
      <c r="V30" s="6">
        <f t="shared" si="6"/>
        <v>2.2379142917458306</v>
      </c>
      <c r="W30" s="11">
        <f t="shared" si="10"/>
        <v>20.322598662276508</v>
      </c>
      <c r="X30" s="11">
        <f t="shared" si="10"/>
        <v>97.221260429710441</v>
      </c>
      <c r="Y30" s="11">
        <f t="shared" si="10"/>
        <v>28.448899752832229</v>
      </c>
      <c r="Z30" s="6">
        <f t="shared" si="8"/>
        <v>4.0997934827167466</v>
      </c>
      <c r="AA30" s="11">
        <f t="shared" si="11"/>
        <v>-83.759294323415986</v>
      </c>
    </row>
    <row r="31" spans="1:27" ht="20.100000000000001" customHeight="1" x14ac:dyDescent="0.3">
      <c r="A31" s="3">
        <v>2021</v>
      </c>
      <c r="B31" s="4">
        <v>490</v>
      </c>
      <c r="C31" s="4">
        <v>27259</v>
      </c>
      <c r="D31" s="4">
        <v>631770</v>
      </c>
      <c r="E31" s="11">
        <f t="shared" si="13"/>
        <v>-2.7777777777777777</v>
      </c>
      <c r="F31" s="11">
        <f t="shared" si="13"/>
        <v>-2.5559448058911847</v>
      </c>
      <c r="G31" s="11">
        <f t="shared" si="13"/>
        <v>22.164254720118805</v>
      </c>
      <c r="H31" s="4">
        <v>18933</v>
      </c>
      <c r="I31" s="4">
        <v>41868</v>
      </c>
      <c r="J31" s="4">
        <v>1218</v>
      </c>
      <c r="K31" s="4">
        <v>5650</v>
      </c>
      <c r="L31" s="4">
        <f t="shared" si="1"/>
        <v>20151</v>
      </c>
      <c r="M31" s="4">
        <f t="shared" si="2"/>
        <v>47518</v>
      </c>
      <c r="N31" s="11">
        <f t="shared" si="12"/>
        <v>123.55650017711655</v>
      </c>
      <c r="O31" s="11">
        <f t="shared" si="12"/>
        <v>136.06224627875508</v>
      </c>
      <c r="P31" s="11">
        <f t="shared" si="12"/>
        <v>21.194029850746269</v>
      </c>
      <c r="Q31" s="11">
        <f t="shared" si="12"/>
        <v>63.012117714945184</v>
      </c>
      <c r="R31" s="11">
        <f t="shared" si="12"/>
        <v>112.69791006966435</v>
      </c>
      <c r="S31" s="11">
        <f t="shared" si="12"/>
        <v>124.12036600320724</v>
      </c>
      <c r="T31" s="6">
        <f t="shared" si="4"/>
        <v>2.2113769608619869</v>
      </c>
      <c r="U31" s="6">
        <f t="shared" si="5"/>
        <v>4.638752052545156</v>
      </c>
      <c r="V31" s="6">
        <f t="shared" si="6"/>
        <v>2.3580963723884669</v>
      </c>
      <c r="W31" s="11">
        <f t="shared" si="10"/>
        <v>5.5939979789138903</v>
      </c>
      <c r="X31" s="11">
        <f t="shared" si="10"/>
        <v>34.505072498784813</v>
      </c>
      <c r="Y31" s="11">
        <f t="shared" si="10"/>
        <v>5.3702718234522067</v>
      </c>
      <c r="Z31" s="6">
        <f t="shared" si="8"/>
        <v>7.521408107380851</v>
      </c>
      <c r="AA31" s="11">
        <f t="shared" si="11"/>
        <v>83.458219031968312</v>
      </c>
    </row>
    <row r="32" spans="1:27" ht="20.100000000000001" customHeight="1" x14ac:dyDescent="0.3">
      <c r="A32" s="12">
        <v>2022</v>
      </c>
      <c r="B32" s="13">
        <v>462</v>
      </c>
      <c r="C32" s="13">
        <v>25563</v>
      </c>
      <c r="D32" s="13">
        <v>653482</v>
      </c>
      <c r="E32" s="14">
        <f t="shared" si="13"/>
        <v>-5.7142857142857144</v>
      </c>
      <c r="F32" s="14">
        <f t="shared" si="13"/>
        <v>-6.2217983051469243</v>
      </c>
      <c r="G32" s="14">
        <f t="shared" si="13"/>
        <v>3.4366937334789558</v>
      </c>
      <c r="H32" s="13">
        <v>55288</v>
      </c>
      <c r="I32" s="13">
        <v>102413</v>
      </c>
      <c r="J32" s="13">
        <v>9113</v>
      </c>
      <c r="K32" s="13">
        <v>22702</v>
      </c>
      <c r="L32" s="13">
        <f t="shared" si="1"/>
        <v>64401</v>
      </c>
      <c r="M32" s="13">
        <f t="shared" si="2"/>
        <v>125115</v>
      </c>
      <c r="N32" s="14">
        <f t="shared" ref="N32:S34" si="14">(H32-H31)*100/H31</f>
        <v>192.01922569059315</v>
      </c>
      <c r="O32" s="14">
        <f t="shared" si="14"/>
        <v>144.60924811311742</v>
      </c>
      <c r="P32" s="14">
        <f t="shared" si="14"/>
        <v>648.19376026272573</v>
      </c>
      <c r="Q32" s="14">
        <f t="shared" si="14"/>
        <v>301.80530973451329</v>
      </c>
      <c r="R32" s="14">
        <f t="shared" si="14"/>
        <v>219.59207979752867</v>
      </c>
      <c r="S32" s="14">
        <f t="shared" si="14"/>
        <v>163.30022307336168</v>
      </c>
      <c r="T32" s="15">
        <f t="shared" si="4"/>
        <v>1.8523549413977716</v>
      </c>
      <c r="U32" s="15">
        <f t="shared" si="5"/>
        <v>2.4911664654888619</v>
      </c>
      <c r="V32" s="15">
        <f t="shared" si="6"/>
        <v>1.9427493361904318</v>
      </c>
      <c r="W32" s="14">
        <f t="shared" ref="W32:Y34" si="15">(T32-T31)*100/T31</f>
        <v>-16.235224740890388</v>
      </c>
      <c r="X32" s="14">
        <f t="shared" si="15"/>
        <v>-46.296623805921527</v>
      </c>
      <c r="Y32" s="14">
        <f t="shared" si="15"/>
        <v>-17.613658248298766</v>
      </c>
      <c r="Z32" s="15">
        <f t="shared" si="8"/>
        <v>19.145898433315683</v>
      </c>
      <c r="AA32" s="14">
        <f t="shared" si="11"/>
        <v>154.55204876501219</v>
      </c>
    </row>
    <row r="33" spans="1:27" ht="20.100000000000001" customHeight="1" x14ac:dyDescent="0.3">
      <c r="A33" s="16">
        <v>2023</v>
      </c>
      <c r="B33" s="17">
        <v>447</v>
      </c>
      <c r="C33" s="17">
        <v>25139</v>
      </c>
      <c r="D33" s="17">
        <v>675451</v>
      </c>
      <c r="E33" s="18">
        <f>(B33-B32)*100/B32</f>
        <v>-3.2467532467532467</v>
      </c>
      <c r="F33" s="18">
        <f t="shared" si="13"/>
        <v>-1.6586472636232055</v>
      </c>
      <c r="G33" s="18">
        <f t="shared" si="13"/>
        <v>3.3618370513648426</v>
      </c>
      <c r="H33" s="17">
        <v>73175</v>
      </c>
      <c r="I33" s="17">
        <v>138105</v>
      </c>
      <c r="J33" s="17">
        <v>18351</v>
      </c>
      <c r="K33" s="17">
        <v>39360</v>
      </c>
      <c r="L33" s="17">
        <f t="shared" si="1"/>
        <v>91526</v>
      </c>
      <c r="M33" s="17">
        <f t="shared" si="2"/>
        <v>177465</v>
      </c>
      <c r="N33" s="18">
        <f t="shared" si="14"/>
        <v>32.352409202720303</v>
      </c>
      <c r="O33" s="18">
        <f t="shared" si="14"/>
        <v>34.851044301016472</v>
      </c>
      <c r="P33" s="18">
        <f t="shared" si="14"/>
        <v>101.37166684955558</v>
      </c>
      <c r="Q33" s="18">
        <f t="shared" si="14"/>
        <v>73.376794996035585</v>
      </c>
      <c r="R33" s="18">
        <f t="shared" si="14"/>
        <v>42.118911197031103</v>
      </c>
      <c r="S33" s="18">
        <f t="shared" si="14"/>
        <v>41.841505814650525</v>
      </c>
      <c r="T33" s="19">
        <f t="shared" si="4"/>
        <v>1.8873249060471473</v>
      </c>
      <c r="U33" s="19">
        <f t="shared" si="5"/>
        <v>2.1448422429295406</v>
      </c>
      <c r="V33" s="19">
        <f t="shared" si="6"/>
        <v>1.9389572361951795</v>
      </c>
      <c r="W33" s="18">
        <f t="shared" si="15"/>
        <v>1.8878652178284847</v>
      </c>
      <c r="X33" s="18">
        <f t="shared" si="15"/>
        <v>-13.902090741710399</v>
      </c>
      <c r="Y33" s="18">
        <f t="shared" si="15"/>
        <v>-0.19519244838288338</v>
      </c>
      <c r="Z33" s="19">
        <f t="shared" si="8"/>
        <v>26.273556483001727</v>
      </c>
      <c r="AA33" s="18">
        <f t="shared" si="11"/>
        <v>37.228120030571361</v>
      </c>
    </row>
    <row r="34" spans="1:27" ht="20.100000000000001" customHeight="1" x14ac:dyDescent="0.3">
      <c r="A34" s="16">
        <v>2024</v>
      </c>
      <c r="B34" s="17">
        <v>440</v>
      </c>
      <c r="C34" s="17">
        <v>25149</v>
      </c>
      <c r="D34" s="17">
        <v>705706</v>
      </c>
      <c r="E34" s="18">
        <f>(B34-B33)*100/B33</f>
        <v>-1.5659955257270695</v>
      </c>
      <c r="F34" s="18">
        <f t="shared" si="13"/>
        <v>3.9778829706830027E-2</v>
      </c>
      <c r="G34" s="18">
        <f t="shared" si="13"/>
        <v>4.4792294333711844</v>
      </c>
      <c r="H34" s="17">
        <v>91331</v>
      </c>
      <c r="I34" s="17">
        <v>180339</v>
      </c>
      <c r="J34" s="17">
        <v>22713</v>
      </c>
      <c r="K34" s="17">
        <v>48214</v>
      </c>
      <c r="L34" s="17">
        <f t="shared" si="1"/>
        <v>114044</v>
      </c>
      <c r="M34" s="17">
        <f t="shared" si="2"/>
        <v>228553</v>
      </c>
      <c r="N34" s="18">
        <f t="shared" si="14"/>
        <v>24.811752647762212</v>
      </c>
      <c r="O34" s="18">
        <f t="shared" si="14"/>
        <v>30.581079613337678</v>
      </c>
      <c r="P34" s="18">
        <f t="shared" si="14"/>
        <v>23.769821808075854</v>
      </c>
      <c r="Q34" s="18">
        <f t="shared" si="14"/>
        <v>22.494918699186993</v>
      </c>
      <c r="R34" s="18">
        <f t="shared" si="14"/>
        <v>24.602845093197562</v>
      </c>
      <c r="S34" s="18">
        <f t="shared" si="14"/>
        <v>28.787648268672697</v>
      </c>
      <c r="T34" s="19">
        <f t="shared" si="4"/>
        <v>1.9745650436325015</v>
      </c>
      <c r="U34" s="19">
        <f t="shared" si="5"/>
        <v>2.1227490864262757</v>
      </c>
      <c r="V34" s="19">
        <f t="shared" si="6"/>
        <v>2.0040773736452597</v>
      </c>
      <c r="W34" s="18">
        <f t="shared" si="15"/>
        <v>4.6224228433498382</v>
      </c>
      <c r="X34" s="18">
        <f t="shared" si="15"/>
        <v>-1.0300597433724969</v>
      </c>
      <c r="Y34" s="18">
        <f t="shared" si="15"/>
        <v>3.3585133408030017</v>
      </c>
      <c r="Z34" s="19">
        <f t="shared" si="8"/>
        <v>32.386432877147143</v>
      </c>
      <c r="AA34" s="18">
        <f t="shared" si="11"/>
        <v>23.266269254793428</v>
      </c>
    </row>
    <row r="35" spans="1:27" ht="25.5" customHeight="1" x14ac:dyDescent="0.3">
      <c r="A35" s="41" t="s">
        <v>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</row>
    <row r="36" spans="1:27" ht="28.95" customHeight="1" x14ac:dyDescent="0.3">
      <c r="A36" s="44" t="s">
        <v>28</v>
      </c>
      <c r="B36" s="47" t="s">
        <v>1</v>
      </c>
      <c r="C36" s="48"/>
      <c r="D36" s="48"/>
      <c r="E36" s="48"/>
      <c r="F36" s="48"/>
      <c r="G36" s="49"/>
      <c r="H36" s="50" t="s">
        <v>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 t="s">
        <v>3</v>
      </c>
      <c r="U36" s="51"/>
      <c r="V36" s="51"/>
      <c r="W36" s="51"/>
      <c r="X36" s="51"/>
      <c r="Y36" s="52"/>
      <c r="Z36" s="54" t="s">
        <v>4</v>
      </c>
      <c r="AA36" s="55"/>
    </row>
    <row r="37" spans="1:27" ht="21.6" customHeight="1" x14ac:dyDescent="0.3">
      <c r="A37" s="45"/>
      <c r="B37" s="29"/>
      <c r="C37" s="29"/>
      <c r="D37" s="29"/>
      <c r="E37" s="29"/>
      <c r="F37" s="29"/>
      <c r="G37" s="30"/>
      <c r="H37" s="27" t="s">
        <v>5</v>
      </c>
      <c r="I37" s="28"/>
      <c r="J37" s="27" t="s">
        <v>6</v>
      </c>
      <c r="K37" s="28"/>
      <c r="L37" s="27" t="s">
        <v>7</v>
      </c>
      <c r="M37" s="28"/>
      <c r="N37" s="31" t="s">
        <v>8</v>
      </c>
      <c r="O37" s="32"/>
      <c r="P37" s="32"/>
      <c r="Q37" s="32"/>
      <c r="R37" s="32"/>
      <c r="S37" s="33"/>
      <c r="T37" s="27" t="s">
        <v>9</v>
      </c>
      <c r="U37" s="34"/>
      <c r="V37" s="28"/>
      <c r="W37" s="35" t="s">
        <v>8</v>
      </c>
      <c r="X37" s="36"/>
      <c r="Y37" s="37"/>
      <c r="Z37" s="29"/>
      <c r="AA37" s="56"/>
    </row>
    <row r="38" spans="1:27" ht="16.5" customHeight="1" x14ac:dyDescent="0.3">
      <c r="A38" s="45"/>
      <c r="B38" s="57" t="s">
        <v>10</v>
      </c>
      <c r="C38" s="57" t="s">
        <v>11</v>
      </c>
      <c r="D38" s="59" t="s">
        <v>14</v>
      </c>
      <c r="E38" s="60" t="s">
        <v>8</v>
      </c>
      <c r="F38" s="61"/>
      <c r="G38" s="62"/>
      <c r="H38" s="29"/>
      <c r="I38" s="30"/>
      <c r="J38" s="29"/>
      <c r="K38" s="30"/>
      <c r="L38" s="29"/>
      <c r="M38" s="30"/>
      <c r="N38" s="63" t="s">
        <v>5</v>
      </c>
      <c r="O38" s="33"/>
      <c r="P38" s="63" t="s">
        <v>6</v>
      </c>
      <c r="Q38" s="33"/>
      <c r="R38" s="63" t="s">
        <v>7</v>
      </c>
      <c r="S38" s="33"/>
      <c r="T38" s="29"/>
      <c r="U38" s="29"/>
      <c r="V38" s="30"/>
      <c r="W38" s="38"/>
      <c r="X38" s="39"/>
      <c r="Y38" s="40"/>
      <c r="Z38" s="57" t="s">
        <v>12</v>
      </c>
      <c r="AA38" s="64" t="s">
        <v>13</v>
      </c>
    </row>
    <row r="39" spans="1:27" x14ac:dyDescent="0.3">
      <c r="A39" s="46"/>
      <c r="B39" s="58"/>
      <c r="C39" s="58"/>
      <c r="D39" s="58"/>
      <c r="E39" s="20" t="s">
        <v>26</v>
      </c>
      <c r="F39" s="20" t="s">
        <v>11</v>
      </c>
      <c r="G39" s="20" t="s">
        <v>14</v>
      </c>
      <c r="H39" s="21" t="s">
        <v>15</v>
      </c>
      <c r="I39" s="21" t="s">
        <v>16</v>
      </c>
      <c r="J39" s="21" t="s">
        <v>15</v>
      </c>
      <c r="K39" s="21" t="s">
        <v>16</v>
      </c>
      <c r="L39" s="21" t="s">
        <v>15</v>
      </c>
      <c r="M39" s="21" t="s">
        <v>16</v>
      </c>
      <c r="N39" s="22" t="s">
        <v>17</v>
      </c>
      <c r="O39" s="22" t="s">
        <v>18</v>
      </c>
      <c r="P39" s="22" t="s">
        <v>17</v>
      </c>
      <c r="Q39" s="22" t="s">
        <v>18</v>
      </c>
      <c r="R39" s="22" t="s">
        <v>17</v>
      </c>
      <c r="S39" s="22" t="s">
        <v>18</v>
      </c>
      <c r="T39" s="23" t="s">
        <v>19</v>
      </c>
      <c r="U39" s="23" t="s">
        <v>20</v>
      </c>
      <c r="V39" s="23" t="s">
        <v>21</v>
      </c>
      <c r="W39" s="24" t="s">
        <v>19</v>
      </c>
      <c r="X39" s="24" t="s">
        <v>20</v>
      </c>
      <c r="Y39" s="24" t="s">
        <v>21</v>
      </c>
      <c r="Z39" s="58"/>
      <c r="AA39" s="65"/>
    </row>
    <row r="40" spans="1:27" ht="20.100000000000001" customHeight="1" x14ac:dyDescent="0.3">
      <c r="A40" s="3">
        <v>2000</v>
      </c>
      <c r="B40" s="4">
        <v>1159</v>
      </c>
      <c r="C40" s="4">
        <v>31965</v>
      </c>
      <c r="D40" s="4">
        <v>989173</v>
      </c>
      <c r="E40" s="5"/>
      <c r="F40" s="5"/>
      <c r="G40" s="5"/>
      <c r="H40" s="4">
        <v>9935</v>
      </c>
      <c r="I40" s="4">
        <v>40868</v>
      </c>
      <c r="J40" s="4">
        <v>2497</v>
      </c>
      <c r="K40" s="4">
        <v>13856</v>
      </c>
      <c r="L40" s="4">
        <f>SUM(H40+J40)</f>
        <v>12432</v>
      </c>
      <c r="M40" s="4">
        <f>SUM(I40+K40)</f>
        <v>54724</v>
      </c>
      <c r="N40" s="5"/>
      <c r="O40" s="5"/>
      <c r="P40" s="5"/>
      <c r="Q40" s="5"/>
      <c r="R40" s="5"/>
      <c r="S40" s="5"/>
      <c r="T40" s="6">
        <f>I40/H40</f>
        <v>4.113537996980372</v>
      </c>
      <c r="U40" s="6">
        <f>K40/J40</f>
        <v>5.5490588706447737</v>
      </c>
      <c r="V40" s="6">
        <f>M40/L40</f>
        <v>4.4018661518661517</v>
      </c>
      <c r="W40" s="5"/>
      <c r="X40" s="5"/>
      <c r="Y40" s="5"/>
      <c r="Z40" s="6">
        <f>M40*100/D40</f>
        <v>5.5322981925305283</v>
      </c>
      <c r="AA40" s="5"/>
    </row>
    <row r="41" spans="1:27" ht="20.100000000000001" customHeight="1" x14ac:dyDescent="0.3">
      <c r="A41" s="3">
        <v>2001</v>
      </c>
      <c r="B41" s="4">
        <v>1352</v>
      </c>
      <c r="C41" s="4">
        <v>36755</v>
      </c>
      <c r="D41" s="4">
        <v>1133633</v>
      </c>
      <c r="E41" s="11">
        <f>(B41-B40)*100/B40</f>
        <v>16.652286453839515</v>
      </c>
      <c r="F41" s="11">
        <f t="shared" ref="F41:G61" si="16">(C41-C40)*100/C40</f>
        <v>14.985139996871577</v>
      </c>
      <c r="G41" s="11">
        <f t="shared" si="16"/>
        <v>14.604118794184638</v>
      </c>
      <c r="H41" s="4">
        <v>13358</v>
      </c>
      <c r="I41" s="4">
        <v>62204</v>
      </c>
      <c r="J41" s="4">
        <v>2899</v>
      </c>
      <c r="K41" s="4">
        <v>20813</v>
      </c>
      <c r="L41" s="4">
        <f t="shared" ref="L41:L64" si="17">SUM(H41+J41)</f>
        <v>16257</v>
      </c>
      <c r="M41" s="4">
        <f t="shared" ref="M41:M64" si="18">SUM(I41+K41)</f>
        <v>83017</v>
      </c>
      <c r="N41" s="11">
        <f>(H41-H40)*100/H40</f>
        <v>34.453950679416202</v>
      </c>
      <c r="O41" s="11">
        <f t="shared" ref="O41:S41" si="19">(I41-I40)*100/I40</f>
        <v>52.20710580405207</v>
      </c>
      <c r="P41" s="11">
        <f t="shared" si="19"/>
        <v>16.099319183019624</v>
      </c>
      <c r="Q41" s="11">
        <f t="shared" si="19"/>
        <v>50.209295612009235</v>
      </c>
      <c r="R41" s="11">
        <f t="shared" si="19"/>
        <v>30.767374517374517</v>
      </c>
      <c r="S41" s="11">
        <f t="shared" si="19"/>
        <v>51.701264527446824</v>
      </c>
      <c r="T41" s="6">
        <f t="shared" ref="T41:T64" si="20">I41/H41</f>
        <v>4.6566851325048662</v>
      </c>
      <c r="U41" s="6">
        <f t="shared" ref="U41:U64" si="21">K41/J41</f>
        <v>7.1793721973094167</v>
      </c>
      <c r="V41" s="6">
        <f t="shared" ref="V41:V64" si="22">M41/L41</f>
        <v>5.1065387217813862</v>
      </c>
      <c r="W41" s="11">
        <f>(T41-T40)*100/T40</f>
        <v>13.203892511098781</v>
      </c>
      <c r="X41" s="11">
        <f t="shared" ref="X41:Y61" si="23">(U41-U40)*100/U40</f>
        <v>29.379996944873078</v>
      </c>
      <c r="Y41" s="11">
        <f t="shared" si="23"/>
        <v>16.008496069706521</v>
      </c>
      <c r="Z41" s="6">
        <f t="shared" ref="Z41:Z64" si="24">M41*100/D41</f>
        <v>7.3230930997950834</v>
      </c>
      <c r="AA41" s="11">
        <f>(Z41-Z40)*100/Z40</f>
        <v>32.36981892412107</v>
      </c>
    </row>
    <row r="42" spans="1:27" ht="20.100000000000001" customHeight="1" x14ac:dyDescent="0.3">
      <c r="A42" s="3">
        <v>2002</v>
      </c>
      <c r="B42" s="4">
        <v>1589</v>
      </c>
      <c r="C42" s="4">
        <v>37975</v>
      </c>
      <c r="D42" s="4">
        <v>834214</v>
      </c>
      <c r="E42" s="11">
        <f t="shared" ref="E42:G62" si="25">(B42-B41)*100/B41</f>
        <v>17.529585798816569</v>
      </c>
      <c r="F42" s="11">
        <f t="shared" si="16"/>
        <v>3.31927628894028</v>
      </c>
      <c r="G42" s="11">
        <f t="shared" si="16"/>
        <v>-26.412339796036285</v>
      </c>
      <c r="H42" s="4">
        <v>28613</v>
      </c>
      <c r="I42" s="4">
        <v>97289</v>
      </c>
      <c r="J42" s="4">
        <v>4971</v>
      </c>
      <c r="K42" s="4">
        <v>26533</v>
      </c>
      <c r="L42" s="4">
        <f t="shared" si="17"/>
        <v>33584</v>
      </c>
      <c r="M42" s="4">
        <f t="shared" si="18"/>
        <v>123822</v>
      </c>
      <c r="N42" s="11">
        <f>(H42-H41)*100/H41</f>
        <v>114.20122772870189</v>
      </c>
      <c r="O42" s="11">
        <f>(I42-I41)*100/I41</f>
        <v>56.403125200951706</v>
      </c>
      <c r="P42" s="11">
        <f>(J42-J41)*100/J41</f>
        <v>71.47292169713694</v>
      </c>
      <c r="Q42" s="11">
        <f>(K42-K41)*100/K41</f>
        <v>27.482823235477827</v>
      </c>
      <c r="R42" s="11">
        <f>(L42-L41)*100/L41</f>
        <v>106.58178015624038</v>
      </c>
      <c r="S42" s="11">
        <f>(M42-M41)*100/M41</f>
        <v>49.152583205849403</v>
      </c>
      <c r="T42" s="6">
        <f t="shared" si="20"/>
        <v>3.4001677559151435</v>
      </c>
      <c r="U42" s="6">
        <f t="shared" si="21"/>
        <v>5.3375578354455842</v>
      </c>
      <c r="V42" s="6">
        <f t="shared" si="22"/>
        <v>3.6869342544068604</v>
      </c>
      <c r="W42" s="11">
        <f t="shared" ref="W42:Y62" si="26">(T42-T41)*100/T41</f>
        <v>-26.983086483964883</v>
      </c>
      <c r="X42" s="11">
        <f t="shared" si="23"/>
        <v>-25.654253759877243</v>
      </c>
      <c r="Y42" s="11">
        <f t="shared" si="23"/>
        <v>-27.79973960286166</v>
      </c>
      <c r="Z42" s="6">
        <f t="shared" si="24"/>
        <v>14.842953966248469</v>
      </c>
      <c r="AA42" s="11">
        <f t="shared" ref="AA42:AA64" si="27">(Z42-Z41)*100/Z41</f>
        <v>102.68694886131938</v>
      </c>
    </row>
    <row r="43" spans="1:27" ht="20.100000000000001" customHeight="1" x14ac:dyDescent="0.3">
      <c r="A43" s="3">
        <v>2003</v>
      </c>
      <c r="B43" s="4">
        <v>1809</v>
      </c>
      <c r="C43" s="4">
        <v>40375</v>
      </c>
      <c r="D43" s="4">
        <v>871196</v>
      </c>
      <c r="E43" s="11">
        <f t="shared" si="25"/>
        <v>13.845185651353052</v>
      </c>
      <c r="F43" s="11">
        <f t="shared" si="16"/>
        <v>6.3199473337722187</v>
      </c>
      <c r="G43" s="11">
        <f t="shared" si="16"/>
        <v>4.4331550417518768</v>
      </c>
      <c r="H43" s="4">
        <v>13935</v>
      </c>
      <c r="I43" s="4">
        <v>62129</v>
      </c>
      <c r="J43" s="4">
        <v>3442</v>
      </c>
      <c r="K43" s="4">
        <v>24555</v>
      </c>
      <c r="L43" s="4">
        <f t="shared" si="17"/>
        <v>17377</v>
      </c>
      <c r="M43" s="4">
        <f t="shared" si="18"/>
        <v>86684</v>
      </c>
      <c r="N43" s="11">
        <f t="shared" ref="N43:S61" si="28">(H43-H42)*100/H42</f>
        <v>-51.298360884912455</v>
      </c>
      <c r="O43" s="11">
        <f t="shared" si="28"/>
        <v>-36.139748584115367</v>
      </c>
      <c r="P43" s="11">
        <f t="shared" si="28"/>
        <v>-30.758398712532689</v>
      </c>
      <c r="Q43" s="11">
        <f t="shared" si="28"/>
        <v>-7.45486752346135</v>
      </c>
      <c r="R43" s="11">
        <f t="shared" si="28"/>
        <v>-48.258099094807051</v>
      </c>
      <c r="S43" s="11">
        <f t="shared" si="28"/>
        <v>-29.9930545460419</v>
      </c>
      <c r="T43" s="6">
        <f t="shared" si="20"/>
        <v>4.4584858270541803</v>
      </c>
      <c r="U43" s="6">
        <f t="shared" si="21"/>
        <v>7.1339337594421846</v>
      </c>
      <c r="V43" s="6">
        <f t="shared" si="22"/>
        <v>4.9884329861310928</v>
      </c>
      <c r="W43" s="11">
        <f t="shared" si="26"/>
        <v>31.125466362591105</v>
      </c>
      <c r="X43" s="11">
        <f t="shared" si="23"/>
        <v>33.655390337267178</v>
      </c>
      <c r="Y43" s="11">
        <f t="shared" si="23"/>
        <v>35.300296721282663</v>
      </c>
      <c r="Z43" s="6">
        <f t="shared" si="24"/>
        <v>9.9499997704305354</v>
      </c>
      <c r="AA43" s="11">
        <f t="shared" si="27"/>
        <v>-32.96482766802395</v>
      </c>
    </row>
    <row r="44" spans="1:27" ht="20.100000000000001" customHeight="1" x14ac:dyDescent="0.3">
      <c r="A44" s="3">
        <v>2004</v>
      </c>
      <c r="B44" s="4">
        <v>2023</v>
      </c>
      <c r="C44" s="4">
        <v>44061</v>
      </c>
      <c r="D44" s="4">
        <v>947907</v>
      </c>
      <c r="E44" s="11">
        <f t="shared" si="25"/>
        <v>11.829740187949144</v>
      </c>
      <c r="F44" s="11">
        <f t="shared" si="16"/>
        <v>9.1294117647058819</v>
      </c>
      <c r="G44" s="11">
        <f t="shared" si="16"/>
        <v>8.8052516310910516</v>
      </c>
      <c r="H44" s="4">
        <v>14824</v>
      </c>
      <c r="I44" s="4">
        <v>62987</v>
      </c>
      <c r="J44" s="4">
        <v>2960</v>
      </c>
      <c r="K44" s="4">
        <v>20695</v>
      </c>
      <c r="L44" s="4">
        <f t="shared" si="17"/>
        <v>17784</v>
      </c>
      <c r="M44" s="4">
        <f t="shared" si="18"/>
        <v>83682</v>
      </c>
      <c r="N44" s="11">
        <f t="shared" si="28"/>
        <v>6.3796196627197705</v>
      </c>
      <c r="O44" s="11">
        <f t="shared" si="28"/>
        <v>1.3809976017640715</v>
      </c>
      <c r="P44" s="11">
        <f t="shared" si="28"/>
        <v>-14.00348634514817</v>
      </c>
      <c r="Q44" s="11">
        <f t="shared" si="28"/>
        <v>-15.71981266544492</v>
      </c>
      <c r="R44" s="11">
        <f t="shared" si="28"/>
        <v>2.3421764401220004</v>
      </c>
      <c r="S44" s="11">
        <f t="shared" si="28"/>
        <v>-3.4631535231415254</v>
      </c>
      <c r="T44" s="6">
        <f t="shared" si="20"/>
        <v>4.2489881273610361</v>
      </c>
      <c r="U44" s="6">
        <f t="shared" si="21"/>
        <v>6.9915540540540544</v>
      </c>
      <c r="V44" s="6">
        <f t="shared" si="22"/>
        <v>4.7054655870445341</v>
      </c>
      <c r="W44" s="11">
        <f t="shared" si="26"/>
        <v>-4.6988531043859769</v>
      </c>
      <c r="X44" s="11">
        <f t="shared" si="23"/>
        <v>-1.9958091873180372</v>
      </c>
      <c r="Y44" s="11">
        <f t="shared" si="23"/>
        <v>-5.6724706911623022</v>
      </c>
      <c r="Z44" s="6">
        <f t="shared" si="24"/>
        <v>8.8280812358174376</v>
      </c>
      <c r="AA44" s="11">
        <f t="shared" si="27"/>
        <v>-11.275563422093953</v>
      </c>
    </row>
    <row r="45" spans="1:27" ht="20.100000000000001" customHeight="1" x14ac:dyDescent="0.3">
      <c r="A45" s="3">
        <v>2005</v>
      </c>
      <c r="B45" s="4">
        <v>2211</v>
      </c>
      <c r="C45" s="4">
        <v>45901</v>
      </c>
      <c r="D45" s="4">
        <v>1083073</v>
      </c>
      <c r="E45" s="11">
        <f t="shared" si="25"/>
        <v>9.2931290163124078</v>
      </c>
      <c r="F45" s="11">
        <f t="shared" si="16"/>
        <v>4.1760286875014181</v>
      </c>
      <c r="G45" s="11">
        <f t="shared" si="16"/>
        <v>14.259415744371546</v>
      </c>
      <c r="H45" s="4">
        <v>29238</v>
      </c>
      <c r="I45" s="4">
        <v>98033</v>
      </c>
      <c r="J45" s="4">
        <v>5029</v>
      </c>
      <c r="K45" s="4">
        <v>26911</v>
      </c>
      <c r="L45" s="4">
        <f t="shared" si="17"/>
        <v>34267</v>
      </c>
      <c r="M45" s="4">
        <f t="shared" si="18"/>
        <v>124944</v>
      </c>
      <c r="N45" s="11">
        <f t="shared" si="28"/>
        <v>97.234214786832169</v>
      </c>
      <c r="O45" s="11">
        <f t="shared" si="28"/>
        <v>55.640052709289222</v>
      </c>
      <c r="P45" s="11">
        <f t="shared" si="28"/>
        <v>69.898648648648646</v>
      </c>
      <c r="Q45" s="11">
        <f t="shared" si="28"/>
        <v>30.036240637835228</v>
      </c>
      <c r="R45" s="11">
        <f t="shared" si="28"/>
        <v>92.684435447593344</v>
      </c>
      <c r="S45" s="11">
        <f t="shared" si="28"/>
        <v>49.308094930809496</v>
      </c>
      <c r="T45" s="6">
        <f t="shared" si="20"/>
        <v>3.3529311170394691</v>
      </c>
      <c r="U45" s="6">
        <f t="shared" si="21"/>
        <v>5.3511632531318352</v>
      </c>
      <c r="V45" s="6">
        <f t="shared" si="22"/>
        <v>3.6461902121574692</v>
      </c>
      <c r="W45" s="11">
        <f t="shared" si="26"/>
        <v>-21.088715323807943</v>
      </c>
      <c r="X45" s="11">
        <f t="shared" si="23"/>
        <v>-23.462463255519541</v>
      </c>
      <c r="Y45" s="11">
        <f t="shared" si="23"/>
        <v>-22.511595405214457</v>
      </c>
      <c r="Z45" s="6">
        <f t="shared" si="24"/>
        <v>11.536064512733676</v>
      </c>
      <c r="AA45" s="11">
        <f t="shared" si="27"/>
        <v>30.674652901123782</v>
      </c>
    </row>
    <row r="46" spans="1:27" ht="20.100000000000001" customHeight="1" x14ac:dyDescent="0.3">
      <c r="A46" s="3">
        <v>2006</v>
      </c>
      <c r="B46" s="4">
        <v>2428</v>
      </c>
      <c r="C46" s="4">
        <v>49356</v>
      </c>
      <c r="D46" s="4">
        <v>1102249</v>
      </c>
      <c r="E46" s="11">
        <f t="shared" si="25"/>
        <v>9.8145635459068288</v>
      </c>
      <c r="F46" s="11">
        <f t="shared" si="16"/>
        <v>7.5270691270342693</v>
      </c>
      <c r="G46" s="11">
        <f t="shared" si="16"/>
        <v>1.7705177767334241</v>
      </c>
      <c r="H46" s="4">
        <v>16237</v>
      </c>
      <c r="I46" s="4">
        <v>67280</v>
      </c>
      <c r="J46" s="4">
        <v>2391</v>
      </c>
      <c r="K46" s="4">
        <v>17565</v>
      </c>
      <c r="L46" s="4">
        <f t="shared" si="17"/>
        <v>18628</v>
      </c>
      <c r="M46" s="4">
        <f t="shared" si="18"/>
        <v>84845</v>
      </c>
      <c r="N46" s="11">
        <f t="shared" si="28"/>
        <v>-44.46610575278747</v>
      </c>
      <c r="O46" s="11">
        <f t="shared" si="28"/>
        <v>-31.370048861097793</v>
      </c>
      <c r="P46" s="11">
        <f t="shared" si="28"/>
        <v>-52.455756611652419</v>
      </c>
      <c r="Q46" s="11">
        <f t="shared" si="28"/>
        <v>-34.729292854223182</v>
      </c>
      <c r="R46" s="11">
        <f t="shared" si="28"/>
        <v>-45.638661102518455</v>
      </c>
      <c r="S46" s="11">
        <f t="shared" si="28"/>
        <v>-32.093577922909461</v>
      </c>
      <c r="T46" s="6">
        <f t="shared" si="20"/>
        <v>4.1436225903799961</v>
      </c>
      <c r="U46" s="6">
        <f t="shared" si="21"/>
        <v>7.3462986198243412</v>
      </c>
      <c r="V46" s="6">
        <f t="shared" si="22"/>
        <v>4.55470259823921</v>
      </c>
      <c r="W46" s="11">
        <f t="shared" si="26"/>
        <v>23.582097148440148</v>
      </c>
      <c r="X46" s="11">
        <f t="shared" si="23"/>
        <v>37.28414313513661</v>
      </c>
      <c r="Y46" s="11">
        <f t="shared" si="23"/>
        <v>24.916757854609273</v>
      </c>
      <c r="Z46" s="6">
        <f t="shared" si="24"/>
        <v>7.6974440439501421</v>
      </c>
      <c r="AA46" s="11">
        <f t="shared" si="27"/>
        <v>-33.274956676485367</v>
      </c>
    </row>
    <row r="47" spans="1:27" ht="20.100000000000001" customHeight="1" x14ac:dyDescent="0.3">
      <c r="A47" s="3">
        <v>2007</v>
      </c>
      <c r="B47" s="4">
        <v>2631</v>
      </c>
      <c r="C47" s="4">
        <v>51651</v>
      </c>
      <c r="D47" s="4">
        <v>1195045</v>
      </c>
      <c r="E47" s="11">
        <f t="shared" si="25"/>
        <v>8.3607907742998346</v>
      </c>
      <c r="F47" s="11">
        <f t="shared" si="16"/>
        <v>4.649890590809628</v>
      </c>
      <c r="G47" s="11">
        <f t="shared" si="16"/>
        <v>8.4187874064753068</v>
      </c>
      <c r="H47" s="4">
        <v>21645</v>
      </c>
      <c r="I47" s="4">
        <v>78905</v>
      </c>
      <c r="J47" s="4">
        <v>3525</v>
      </c>
      <c r="K47" s="4">
        <v>19256</v>
      </c>
      <c r="L47" s="4">
        <f t="shared" si="17"/>
        <v>25170</v>
      </c>
      <c r="M47" s="4">
        <f t="shared" si="18"/>
        <v>98161</v>
      </c>
      <c r="N47" s="11">
        <f t="shared" si="28"/>
        <v>33.306645316253004</v>
      </c>
      <c r="O47" s="11">
        <f t="shared" si="28"/>
        <v>17.278537455410227</v>
      </c>
      <c r="P47" s="11">
        <f t="shared" si="28"/>
        <v>47.427854454203263</v>
      </c>
      <c r="Q47" s="11">
        <f t="shared" si="28"/>
        <v>9.6270993452889275</v>
      </c>
      <c r="R47" s="11">
        <f t="shared" si="28"/>
        <v>35.119175434829287</v>
      </c>
      <c r="S47" s="11">
        <f t="shared" si="28"/>
        <v>15.694501738464258</v>
      </c>
      <c r="T47" s="6">
        <f t="shared" si="20"/>
        <v>3.6454146454146454</v>
      </c>
      <c r="U47" s="6">
        <f t="shared" si="21"/>
        <v>5.4626950354609933</v>
      </c>
      <c r="V47" s="6">
        <f t="shared" si="22"/>
        <v>3.8999205403257848</v>
      </c>
      <c r="W47" s="11">
        <f t="shared" si="26"/>
        <v>-12.023487518434006</v>
      </c>
      <c r="X47" s="11">
        <f t="shared" si="23"/>
        <v>-25.640171763238058</v>
      </c>
      <c r="Y47" s="11">
        <f t="shared" si="23"/>
        <v>-14.37595636137814</v>
      </c>
      <c r="Z47" s="6">
        <f t="shared" si="24"/>
        <v>8.2140003096117713</v>
      </c>
      <c r="AA47" s="11">
        <f t="shared" si="27"/>
        <v>6.7107505129266904</v>
      </c>
    </row>
    <row r="48" spans="1:27" ht="20.100000000000001" customHeight="1" x14ac:dyDescent="0.3">
      <c r="A48" s="3">
        <v>2008</v>
      </c>
      <c r="B48" s="4">
        <v>2860</v>
      </c>
      <c r="C48" s="4">
        <v>54382</v>
      </c>
      <c r="D48" s="4">
        <v>1330195</v>
      </c>
      <c r="E48" s="11">
        <f t="shared" si="25"/>
        <v>8.7039148612694799</v>
      </c>
      <c r="F48" s="11">
        <f t="shared" si="16"/>
        <v>5.2874097306925325</v>
      </c>
      <c r="G48" s="11">
        <f t="shared" si="16"/>
        <v>11.309197561598099</v>
      </c>
      <c r="H48" s="4">
        <v>33942</v>
      </c>
      <c r="I48" s="4">
        <v>109733</v>
      </c>
      <c r="J48" s="4">
        <v>6192</v>
      </c>
      <c r="K48" s="4">
        <v>28000</v>
      </c>
      <c r="L48" s="4">
        <f t="shared" si="17"/>
        <v>40134</v>
      </c>
      <c r="M48" s="4">
        <f t="shared" si="18"/>
        <v>137733</v>
      </c>
      <c r="N48" s="11">
        <f t="shared" si="28"/>
        <v>56.81219681219681</v>
      </c>
      <c r="O48" s="11">
        <f t="shared" si="28"/>
        <v>39.069767441860463</v>
      </c>
      <c r="P48" s="11">
        <f t="shared" si="28"/>
        <v>75.659574468085111</v>
      </c>
      <c r="Q48" s="11">
        <f t="shared" si="28"/>
        <v>45.409223099293726</v>
      </c>
      <c r="R48" s="11">
        <f t="shared" si="28"/>
        <v>59.451728247914183</v>
      </c>
      <c r="S48" s="11">
        <f t="shared" si="28"/>
        <v>40.313362740803377</v>
      </c>
      <c r="T48" s="6">
        <f t="shared" si="20"/>
        <v>3.2329562194331505</v>
      </c>
      <c r="U48" s="6">
        <f t="shared" si="21"/>
        <v>4.521963824289406</v>
      </c>
      <c r="V48" s="6">
        <f t="shared" si="22"/>
        <v>3.431828374943938</v>
      </c>
      <c r="W48" s="11">
        <f t="shared" si="26"/>
        <v>-11.314444750484073</v>
      </c>
      <c r="X48" s="11">
        <f t="shared" si="23"/>
        <v>-17.221009136787728</v>
      </c>
      <c r="Y48" s="11">
        <f t="shared" si="23"/>
        <v>-12.002607759355636</v>
      </c>
      <c r="Z48" s="6">
        <f t="shared" si="24"/>
        <v>10.354346543176</v>
      </c>
      <c r="AA48" s="11">
        <f t="shared" si="27"/>
        <v>26.057294288869954</v>
      </c>
    </row>
    <row r="49" spans="1:27" ht="20.100000000000001" customHeight="1" x14ac:dyDescent="0.3">
      <c r="A49" s="3">
        <v>2009</v>
      </c>
      <c r="B49" s="4">
        <v>3161</v>
      </c>
      <c r="C49" s="4">
        <v>57141</v>
      </c>
      <c r="D49" s="4">
        <v>1327805</v>
      </c>
      <c r="E49" s="11">
        <f t="shared" si="25"/>
        <v>10.524475524475525</v>
      </c>
      <c r="F49" s="11">
        <f t="shared" si="16"/>
        <v>5.0733698650288694</v>
      </c>
      <c r="G49" s="11">
        <f t="shared" si="16"/>
        <v>-0.17967290510038003</v>
      </c>
      <c r="H49" s="4">
        <v>17383</v>
      </c>
      <c r="I49" s="4">
        <v>61698</v>
      </c>
      <c r="J49" s="4">
        <v>3400</v>
      </c>
      <c r="K49" s="4">
        <v>18040</v>
      </c>
      <c r="L49" s="4">
        <f t="shared" si="17"/>
        <v>20783</v>
      </c>
      <c r="M49" s="4">
        <f t="shared" si="18"/>
        <v>79738</v>
      </c>
      <c r="N49" s="11">
        <f t="shared" si="28"/>
        <v>-48.786164633787045</v>
      </c>
      <c r="O49" s="11">
        <f t="shared" si="28"/>
        <v>-43.774434308731195</v>
      </c>
      <c r="P49" s="11">
        <f t="shared" si="28"/>
        <v>-45.090439276485789</v>
      </c>
      <c r="Q49" s="11">
        <f t="shared" si="28"/>
        <v>-35.571428571428569</v>
      </c>
      <c r="R49" s="11">
        <f t="shared" si="28"/>
        <v>-48.21597647879603</v>
      </c>
      <c r="S49" s="11">
        <f t="shared" si="28"/>
        <v>-42.106829881001651</v>
      </c>
      <c r="T49" s="6">
        <f t="shared" si="20"/>
        <v>3.5493298049818787</v>
      </c>
      <c r="U49" s="6">
        <f t="shared" si="21"/>
        <v>5.3058823529411763</v>
      </c>
      <c r="V49" s="6">
        <f t="shared" si="22"/>
        <v>3.8366934513785305</v>
      </c>
      <c r="W49" s="11">
        <f t="shared" si="26"/>
        <v>9.7858914280070106</v>
      </c>
      <c r="X49" s="11">
        <f t="shared" si="23"/>
        <v>17.335798319327719</v>
      </c>
      <c r="Y49" s="11">
        <f t="shared" si="23"/>
        <v>11.797357915405845</v>
      </c>
      <c r="Z49" s="6">
        <f t="shared" si="24"/>
        <v>6.0052492647640277</v>
      </c>
      <c r="AA49" s="11">
        <f t="shared" si="27"/>
        <v>-42.002624311219634</v>
      </c>
    </row>
    <row r="50" spans="1:27" ht="20.100000000000001" customHeight="1" x14ac:dyDescent="0.3">
      <c r="A50" s="3">
        <v>2010</v>
      </c>
      <c r="B50" s="4">
        <v>3382</v>
      </c>
      <c r="C50" s="4">
        <v>59405</v>
      </c>
      <c r="D50" s="4">
        <v>1371410</v>
      </c>
      <c r="E50" s="11">
        <f t="shared" si="25"/>
        <v>6.9914583992407469</v>
      </c>
      <c r="F50" s="11">
        <f t="shared" si="16"/>
        <v>3.9621287691849987</v>
      </c>
      <c r="G50" s="11">
        <f t="shared" si="16"/>
        <v>3.2839912487149845</v>
      </c>
      <c r="H50" s="4">
        <v>18969</v>
      </c>
      <c r="I50" s="4">
        <v>65739</v>
      </c>
      <c r="J50" s="4">
        <v>3330</v>
      </c>
      <c r="K50" s="4">
        <v>21341</v>
      </c>
      <c r="L50" s="4">
        <f t="shared" si="17"/>
        <v>22299</v>
      </c>
      <c r="M50" s="4">
        <f t="shared" si="18"/>
        <v>87080</v>
      </c>
      <c r="N50" s="11">
        <f t="shared" si="28"/>
        <v>9.1238566415463378</v>
      </c>
      <c r="O50" s="11">
        <f t="shared" si="28"/>
        <v>6.5496450452202666</v>
      </c>
      <c r="P50" s="11">
        <f t="shared" si="28"/>
        <v>-2.0588235294117645</v>
      </c>
      <c r="Q50" s="11">
        <f t="shared" si="28"/>
        <v>18.298226164079821</v>
      </c>
      <c r="R50" s="11">
        <f t="shared" si="28"/>
        <v>7.2944233267574461</v>
      </c>
      <c r="S50" s="11">
        <f t="shared" si="28"/>
        <v>9.2076550703554148</v>
      </c>
      <c r="T50" s="6">
        <f t="shared" si="20"/>
        <v>3.4656017713110865</v>
      </c>
      <c r="U50" s="6">
        <f t="shared" si="21"/>
        <v>6.4087087087087085</v>
      </c>
      <c r="V50" s="6">
        <f t="shared" si="22"/>
        <v>3.9051078523700613</v>
      </c>
      <c r="W50" s="11">
        <f t="shared" si="26"/>
        <v>-2.3589815055583334</v>
      </c>
      <c r="X50" s="11">
        <f t="shared" si="23"/>
        <v>20.784975663024444</v>
      </c>
      <c r="Y50" s="11">
        <f t="shared" si="23"/>
        <v>1.783160470298961</v>
      </c>
      <c r="Z50" s="6">
        <f t="shared" si="24"/>
        <v>6.3496693184386874</v>
      </c>
      <c r="AA50" s="11">
        <f t="shared" si="27"/>
        <v>5.7353165287501779</v>
      </c>
    </row>
    <row r="51" spans="1:27" ht="20.100000000000001" customHeight="1" x14ac:dyDescent="0.3">
      <c r="A51" s="3">
        <v>2011</v>
      </c>
      <c r="B51" s="4">
        <v>3564</v>
      </c>
      <c r="C51" s="4">
        <v>60529</v>
      </c>
      <c r="D51" s="4">
        <v>1428867</v>
      </c>
      <c r="E51" s="11">
        <f t="shared" si="25"/>
        <v>5.3814311058545243</v>
      </c>
      <c r="F51" s="11">
        <f t="shared" si="16"/>
        <v>1.8920966248632269</v>
      </c>
      <c r="G51" s="11">
        <f t="shared" si="16"/>
        <v>4.1896296512348608</v>
      </c>
      <c r="H51" s="4">
        <v>22540</v>
      </c>
      <c r="I51" s="4">
        <v>72761</v>
      </c>
      <c r="J51" s="4">
        <v>2830</v>
      </c>
      <c r="K51" s="4">
        <v>21403</v>
      </c>
      <c r="L51" s="4">
        <f t="shared" si="17"/>
        <v>25370</v>
      </c>
      <c r="M51" s="4">
        <f t="shared" si="18"/>
        <v>94164</v>
      </c>
      <c r="N51" s="11">
        <f t="shared" si="28"/>
        <v>18.825452053350205</v>
      </c>
      <c r="O51" s="11">
        <f t="shared" si="28"/>
        <v>10.681634950333896</v>
      </c>
      <c r="P51" s="11">
        <f t="shared" si="28"/>
        <v>-15.015015015015015</v>
      </c>
      <c r="Q51" s="11">
        <f t="shared" si="28"/>
        <v>0.29052059416147324</v>
      </c>
      <c r="R51" s="11">
        <f t="shared" si="28"/>
        <v>13.771918023229741</v>
      </c>
      <c r="S51" s="11">
        <f t="shared" si="28"/>
        <v>8.135048231511254</v>
      </c>
      <c r="T51" s="6">
        <f t="shared" si="20"/>
        <v>3.2280834072759537</v>
      </c>
      <c r="U51" s="6">
        <f t="shared" si="21"/>
        <v>7.5628975265017671</v>
      </c>
      <c r="V51" s="6">
        <f t="shared" si="22"/>
        <v>3.7116279069767444</v>
      </c>
      <c r="W51" s="11">
        <f t="shared" si="26"/>
        <v>-6.8535965673077381</v>
      </c>
      <c r="X51" s="11">
        <f t="shared" si="23"/>
        <v>18.009693844013334</v>
      </c>
      <c r="Y51" s="11">
        <f t="shared" si="23"/>
        <v>-4.9545352576086064</v>
      </c>
      <c r="Z51" s="6">
        <f t="shared" si="24"/>
        <v>6.5901165048951373</v>
      </c>
      <c r="AA51" s="11">
        <f t="shared" si="27"/>
        <v>3.7867670645181439</v>
      </c>
    </row>
    <row r="52" spans="1:27" ht="20.100000000000001" customHeight="1" x14ac:dyDescent="0.3">
      <c r="A52" s="3">
        <v>2012</v>
      </c>
      <c r="B52" s="4">
        <v>3724</v>
      </c>
      <c r="C52" s="4">
        <v>61645</v>
      </c>
      <c r="D52" s="4">
        <v>1456852</v>
      </c>
      <c r="E52" s="11">
        <f t="shared" si="25"/>
        <v>4.489337822671156</v>
      </c>
      <c r="F52" s="11">
        <f t="shared" si="16"/>
        <v>1.8437443209040294</v>
      </c>
      <c r="G52" s="11">
        <f t="shared" si="16"/>
        <v>1.958544777085621</v>
      </c>
      <c r="H52" s="4">
        <v>30593</v>
      </c>
      <c r="I52" s="4">
        <v>81250</v>
      </c>
      <c r="J52" s="4">
        <v>3452</v>
      </c>
      <c r="K52" s="4">
        <v>19952</v>
      </c>
      <c r="L52" s="4">
        <f t="shared" si="17"/>
        <v>34045</v>
      </c>
      <c r="M52" s="4">
        <f t="shared" si="18"/>
        <v>101202</v>
      </c>
      <c r="N52" s="11">
        <f t="shared" si="28"/>
        <v>35.727595385980479</v>
      </c>
      <c r="O52" s="11">
        <f t="shared" si="28"/>
        <v>11.66696444523852</v>
      </c>
      <c r="P52" s="11">
        <f t="shared" si="28"/>
        <v>21.978798586572438</v>
      </c>
      <c r="Q52" s="11">
        <f t="shared" si="28"/>
        <v>-6.7794234453114051</v>
      </c>
      <c r="R52" s="11">
        <f t="shared" si="28"/>
        <v>34.193929838391803</v>
      </c>
      <c r="S52" s="11">
        <f t="shared" si="28"/>
        <v>7.4741939594749587</v>
      </c>
      <c r="T52" s="6">
        <f t="shared" si="20"/>
        <v>2.6558363024221228</v>
      </c>
      <c r="U52" s="6">
        <f t="shared" si="21"/>
        <v>5.7798377752027807</v>
      </c>
      <c r="V52" s="6">
        <f t="shared" si="22"/>
        <v>2.9725950947275663</v>
      </c>
      <c r="W52" s="11">
        <f t="shared" si="26"/>
        <v>-17.727147432560507</v>
      </c>
      <c r="X52" s="11">
        <f t="shared" si="23"/>
        <v>-23.576410298444756</v>
      </c>
      <c r="Y52" s="11">
        <f t="shared" si="23"/>
        <v>-19.911285041801161</v>
      </c>
      <c r="Z52" s="6">
        <f t="shared" si="24"/>
        <v>6.9466218943310647</v>
      </c>
      <c r="AA52" s="11">
        <f t="shared" si="27"/>
        <v>5.4096978281205681</v>
      </c>
    </row>
    <row r="53" spans="1:27" ht="20.100000000000001" customHeight="1" x14ac:dyDescent="0.3">
      <c r="A53" s="3">
        <v>2013</v>
      </c>
      <c r="B53" s="4">
        <v>3946</v>
      </c>
      <c r="C53" s="4">
        <v>63528</v>
      </c>
      <c r="D53" s="4">
        <v>1508743</v>
      </c>
      <c r="E53" s="11">
        <f t="shared" si="25"/>
        <v>5.9613319011815253</v>
      </c>
      <c r="F53" s="11">
        <f t="shared" si="16"/>
        <v>3.0545867466947847</v>
      </c>
      <c r="G53" s="11">
        <f t="shared" si="16"/>
        <v>3.561858033623182</v>
      </c>
      <c r="H53" s="4">
        <v>39532</v>
      </c>
      <c r="I53" s="4">
        <v>100691</v>
      </c>
      <c r="J53" s="4">
        <v>4460</v>
      </c>
      <c r="K53" s="4">
        <v>24336</v>
      </c>
      <c r="L53" s="4">
        <f t="shared" si="17"/>
        <v>43992</v>
      </c>
      <c r="M53" s="4">
        <f t="shared" si="18"/>
        <v>125027</v>
      </c>
      <c r="N53" s="11">
        <f t="shared" si="28"/>
        <v>29.219102409047821</v>
      </c>
      <c r="O53" s="11">
        <f t="shared" si="28"/>
        <v>23.927384615384614</v>
      </c>
      <c r="P53" s="11">
        <f t="shared" si="28"/>
        <v>29.200463499420625</v>
      </c>
      <c r="Q53" s="11">
        <f t="shared" si="28"/>
        <v>21.972734562951082</v>
      </c>
      <c r="R53" s="11">
        <f t="shared" si="28"/>
        <v>29.21721251285064</v>
      </c>
      <c r="S53" s="11">
        <f t="shared" si="28"/>
        <v>23.542024861168752</v>
      </c>
      <c r="T53" s="6">
        <f t="shared" si="20"/>
        <v>2.547075786704442</v>
      </c>
      <c r="U53" s="6">
        <f t="shared" si="21"/>
        <v>5.4565022421524665</v>
      </c>
      <c r="V53" s="6">
        <f t="shared" si="22"/>
        <v>2.8420394617203129</v>
      </c>
      <c r="W53" s="11">
        <f t="shared" si="26"/>
        <v>-4.095151332124316</v>
      </c>
      <c r="X53" s="11">
        <f t="shared" si="23"/>
        <v>-5.5941973741463764</v>
      </c>
      <c r="Y53" s="11">
        <f t="shared" si="23"/>
        <v>-4.3919749863954713</v>
      </c>
      <c r="Z53" s="6">
        <f t="shared" si="24"/>
        <v>8.2868321510025229</v>
      </c>
      <c r="AA53" s="11">
        <f t="shared" si="27"/>
        <v>19.292978329008587</v>
      </c>
    </row>
    <row r="54" spans="1:27" ht="20.100000000000001" customHeight="1" x14ac:dyDescent="0.3">
      <c r="A54" s="3">
        <v>2014</v>
      </c>
      <c r="B54" s="4">
        <v>3309</v>
      </c>
      <c r="C54" s="4">
        <v>58874</v>
      </c>
      <c r="D54" s="4">
        <v>1352392</v>
      </c>
      <c r="E54" s="11">
        <f t="shared" si="25"/>
        <v>-16.142929548910288</v>
      </c>
      <c r="F54" s="11">
        <f t="shared" si="16"/>
        <v>-7.3259035385971538</v>
      </c>
      <c r="G54" s="11">
        <f t="shared" si="16"/>
        <v>-10.362997541662166</v>
      </c>
      <c r="H54" s="4">
        <v>28566</v>
      </c>
      <c r="I54" s="4">
        <v>73165</v>
      </c>
      <c r="J54" s="4">
        <v>3349</v>
      </c>
      <c r="K54" s="4">
        <v>19167</v>
      </c>
      <c r="L54" s="4">
        <f t="shared" si="17"/>
        <v>31915</v>
      </c>
      <c r="M54" s="4">
        <f t="shared" si="18"/>
        <v>92332</v>
      </c>
      <c r="N54" s="11">
        <f t="shared" si="28"/>
        <v>-27.739552767378328</v>
      </c>
      <c r="O54" s="11">
        <f t="shared" si="28"/>
        <v>-27.33710063461481</v>
      </c>
      <c r="P54" s="11">
        <f t="shared" si="28"/>
        <v>-24.91031390134529</v>
      </c>
      <c r="Q54" s="11">
        <f t="shared" si="28"/>
        <v>-21.240138067061142</v>
      </c>
      <c r="R54" s="11">
        <f t="shared" si="28"/>
        <v>-27.452718676122931</v>
      </c>
      <c r="S54" s="11">
        <f t="shared" si="28"/>
        <v>-26.1503515240708</v>
      </c>
      <c r="T54" s="6">
        <f t="shared" si="20"/>
        <v>2.5612616397115451</v>
      </c>
      <c r="U54" s="6">
        <f t="shared" si="21"/>
        <v>5.7232009555091068</v>
      </c>
      <c r="V54" s="6">
        <f t="shared" si="22"/>
        <v>2.8930596898010341</v>
      </c>
      <c r="W54" s="11">
        <f t="shared" si="26"/>
        <v>0.55694663979580938</v>
      </c>
      <c r="X54" s="11">
        <f t="shared" si="23"/>
        <v>4.8877229683210706</v>
      </c>
      <c r="Y54" s="11">
        <f t="shared" si="23"/>
        <v>1.7951977362706373</v>
      </c>
      <c r="Z54" s="6">
        <f t="shared" si="24"/>
        <v>6.8273104247880791</v>
      </c>
      <c r="AA54" s="11">
        <f t="shared" si="27"/>
        <v>-17.612541193293918</v>
      </c>
    </row>
    <row r="55" spans="1:27" ht="20.100000000000001" customHeight="1" x14ac:dyDescent="0.3">
      <c r="A55" s="3">
        <v>2015</v>
      </c>
      <c r="B55" s="4">
        <v>3350</v>
      </c>
      <c r="C55" s="4">
        <v>58859</v>
      </c>
      <c r="D55" s="4">
        <v>1326371</v>
      </c>
      <c r="E55" s="11">
        <f t="shared" si="25"/>
        <v>1.23904502870958</v>
      </c>
      <c r="F55" s="11">
        <f t="shared" si="16"/>
        <v>-2.5478139756089275E-2</v>
      </c>
      <c r="G55" s="11">
        <f t="shared" si="16"/>
        <v>-1.9240723103952109</v>
      </c>
      <c r="H55" s="4">
        <v>26909</v>
      </c>
      <c r="I55" s="4">
        <v>62143</v>
      </c>
      <c r="J55" s="4">
        <v>4074</v>
      </c>
      <c r="K55" s="4">
        <v>24257</v>
      </c>
      <c r="L55" s="4">
        <f t="shared" si="17"/>
        <v>30983</v>
      </c>
      <c r="M55" s="4">
        <f t="shared" si="18"/>
        <v>86400</v>
      </c>
      <c r="N55" s="11">
        <f t="shared" si="28"/>
        <v>-5.8006021144017366</v>
      </c>
      <c r="O55" s="11">
        <f t="shared" si="28"/>
        <v>-15.06458005877127</v>
      </c>
      <c r="P55" s="11">
        <f t="shared" si="28"/>
        <v>21.648253209913406</v>
      </c>
      <c r="Q55" s="11">
        <f t="shared" si="28"/>
        <v>26.556059894610527</v>
      </c>
      <c r="R55" s="11">
        <f t="shared" si="28"/>
        <v>-2.9202569324768919</v>
      </c>
      <c r="S55" s="11">
        <f t="shared" si="28"/>
        <v>-6.424641511068752</v>
      </c>
      <c r="T55" s="6">
        <f t="shared" si="20"/>
        <v>2.3093760451893419</v>
      </c>
      <c r="U55" s="6">
        <f t="shared" si="21"/>
        <v>5.9540991654393718</v>
      </c>
      <c r="V55" s="6">
        <f t="shared" si="22"/>
        <v>2.7886260207210407</v>
      </c>
      <c r="W55" s="11">
        <f t="shared" si="26"/>
        <v>-9.834434351289902</v>
      </c>
      <c r="X55" s="11">
        <f t="shared" si="23"/>
        <v>4.0344242972633042</v>
      </c>
      <c r="Y55" s="11">
        <f t="shared" si="23"/>
        <v>-3.6098000137417032</v>
      </c>
      <c r="Z55" s="6">
        <f t="shared" si="24"/>
        <v>6.5140145555052094</v>
      </c>
      <c r="AA55" s="11">
        <f t="shared" si="27"/>
        <v>-4.588862228167903</v>
      </c>
    </row>
    <row r="56" spans="1:27" ht="20.100000000000001" customHeight="1" x14ac:dyDescent="0.3">
      <c r="A56" s="3">
        <v>2016</v>
      </c>
      <c r="B56" s="4">
        <v>3448</v>
      </c>
      <c r="C56" s="4">
        <v>59403</v>
      </c>
      <c r="D56" s="4">
        <v>1424763</v>
      </c>
      <c r="E56" s="11">
        <f t="shared" si="25"/>
        <v>2.9253731343283582</v>
      </c>
      <c r="F56" s="11">
        <f t="shared" si="16"/>
        <v>0.9242426816629572</v>
      </c>
      <c r="G56" s="11">
        <f t="shared" si="16"/>
        <v>7.4181356498294972</v>
      </c>
      <c r="H56" s="4">
        <v>46264</v>
      </c>
      <c r="I56" s="4">
        <v>109941</v>
      </c>
      <c r="J56" s="4">
        <v>6315</v>
      </c>
      <c r="K56" s="4">
        <v>26325</v>
      </c>
      <c r="L56" s="4">
        <f t="shared" si="17"/>
        <v>52579</v>
      </c>
      <c r="M56" s="4">
        <f t="shared" si="18"/>
        <v>136266</v>
      </c>
      <c r="N56" s="11">
        <f t="shared" si="28"/>
        <v>71.927607863540075</v>
      </c>
      <c r="O56" s="11">
        <f t="shared" si="28"/>
        <v>76.916145020356268</v>
      </c>
      <c r="P56" s="11">
        <f t="shared" si="28"/>
        <v>55.007363770250372</v>
      </c>
      <c r="Q56" s="11">
        <f t="shared" si="28"/>
        <v>8.5253741188110652</v>
      </c>
      <c r="R56" s="11">
        <f t="shared" si="28"/>
        <v>69.702740212374522</v>
      </c>
      <c r="S56" s="11">
        <f t="shared" si="28"/>
        <v>57.715277777777779</v>
      </c>
      <c r="T56" s="6">
        <f t="shared" si="20"/>
        <v>2.3763833650354487</v>
      </c>
      <c r="U56" s="6">
        <f t="shared" si="21"/>
        <v>4.1686460807600954</v>
      </c>
      <c r="V56" s="6">
        <f t="shared" si="22"/>
        <v>2.591643051408357</v>
      </c>
      <c r="W56" s="11">
        <f t="shared" si="26"/>
        <v>2.9015335109970333</v>
      </c>
      <c r="X56" s="11">
        <f t="shared" si="23"/>
        <v>-29.986955794135184</v>
      </c>
      <c r="Y56" s="11">
        <f t="shared" si="23"/>
        <v>-7.0638001599709233</v>
      </c>
      <c r="Z56" s="6">
        <f t="shared" si="24"/>
        <v>9.5641169794555303</v>
      </c>
      <c r="AA56" s="11">
        <f t="shared" si="27"/>
        <v>46.823696784229298</v>
      </c>
    </row>
    <row r="57" spans="1:27" ht="20.100000000000001" customHeight="1" x14ac:dyDescent="0.3">
      <c r="A57" s="3">
        <v>2017</v>
      </c>
      <c r="B57" s="4">
        <v>3440</v>
      </c>
      <c r="C57" s="4">
        <v>59311</v>
      </c>
      <c r="D57" s="4">
        <v>1358714</v>
      </c>
      <c r="E57" s="11">
        <f t="shared" si="25"/>
        <v>-0.23201856148491878</v>
      </c>
      <c r="F57" s="11">
        <f t="shared" si="16"/>
        <v>-0.1548743329461475</v>
      </c>
      <c r="G57" s="11">
        <f t="shared" si="16"/>
        <v>-4.6357885486919583</v>
      </c>
      <c r="H57" s="4">
        <v>23469</v>
      </c>
      <c r="I57" s="4">
        <v>68021</v>
      </c>
      <c r="J57" s="4">
        <v>3444</v>
      </c>
      <c r="K57" s="4">
        <v>19058</v>
      </c>
      <c r="L57" s="4">
        <f t="shared" si="17"/>
        <v>26913</v>
      </c>
      <c r="M57" s="4">
        <f t="shared" si="18"/>
        <v>87079</v>
      </c>
      <c r="N57" s="11">
        <f t="shared" si="28"/>
        <v>-49.271571848521532</v>
      </c>
      <c r="O57" s="11">
        <f t="shared" si="28"/>
        <v>-38.129542209003013</v>
      </c>
      <c r="P57" s="11">
        <f t="shared" si="28"/>
        <v>-45.463182897862232</v>
      </c>
      <c r="Q57" s="11">
        <f t="shared" si="28"/>
        <v>-27.604938271604937</v>
      </c>
      <c r="R57" s="11">
        <f t="shared" si="28"/>
        <v>-48.814165351185835</v>
      </c>
      <c r="S57" s="11">
        <f t="shared" si="28"/>
        <v>-36.096311625790733</v>
      </c>
      <c r="T57" s="6">
        <f t="shared" si="20"/>
        <v>2.8983339724743278</v>
      </c>
      <c r="U57" s="6">
        <f t="shared" si="21"/>
        <v>5.5336817653890824</v>
      </c>
      <c r="V57" s="6">
        <f t="shared" si="22"/>
        <v>3.2355738862259873</v>
      </c>
      <c r="W57" s="11">
        <f t="shared" si="26"/>
        <v>21.964074278524212</v>
      </c>
      <c r="X57" s="11">
        <f t="shared" si="23"/>
        <v>32.745300468877694</v>
      </c>
      <c r="Y57" s="11">
        <f t="shared" si="23"/>
        <v>24.846432245663763</v>
      </c>
      <c r="Z57" s="6">
        <f t="shared" si="24"/>
        <v>6.4089278538382617</v>
      </c>
      <c r="AA57" s="11">
        <f t="shared" si="27"/>
        <v>-32.989863386184638</v>
      </c>
    </row>
    <row r="58" spans="1:27" ht="20.100000000000001" customHeight="1" x14ac:dyDescent="0.3">
      <c r="A58" s="3">
        <v>2018</v>
      </c>
      <c r="B58" s="4">
        <v>3822</v>
      </c>
      <c r="C58" s="4">
        <v>61616</v>
      </c>
      <c r="D58" s="4">
        <v>1460818</v>
      </c>
      <c r="E58" s="11">
        <f t="shared" si="25"/>
        <v>11.104651162790697</v>
      </c>
      <c r="F58" s="11">
        <f t="shared" si="16"/>
        <v>3.8862942793073798</v>
      </c>
      <c r="G58" s="11">
        <f t="shared" si="16"/>
        <v>7.5147529207765578</v>
      </c>
      <c r="H58" s="4">
        <v>37352</v>
      </c>
      <c r="I58" s="4">
        <v>83326</v>
      </c>
      <c r="J58" s="4">
        <v>7347</v>
      </c>
      <c r="K58" s="4">
        <v>28997</v>
      </c>
      <c r="L58" s="4">
        <f t="shared" si="17"/>
        <v>44699</v>
      </c>
      <c r="M58" s="4">
        <f t="shared" si="18"/>
        <v>112323</v>
      </c>
      <c r="N58" s="11">
        <f t="shared" si="28"/>
        <v>59.154629511270187</v>
      </c>
      <c r="O58" s="11">
        <f t="shared" si="28"/>
        <v>22.500404286911394</v>
      </c>
      <c r="P58" s="11">
        <f t="shared" si="28"/>
        <v>113.32752613240419</v>
      </c>
      <c r="Q58" s="11">
        <f t="shared" si="28"/>
        <v>52.151327526498058</v>
      </c>
      <c r="R58" s="11">
        <f t="shared" si="28"/>
        <v>66.087021142198935</v>
      </c>
      <c r="S58" s="11">
        <f t="shared" si="28"/>
        <v>28.989767911896095</v>
      </c>
      <c r="T58" s="6">
        <f t="shared" si="20"/>
        <v>2.2308310130648961</v>
      </c>
      <c r="U58" s="6">
        <f t="shared" si="21"/>
        <v>3.9467809990472302</v>
      </c>
      <c r="V58" s="6">
        <f t="shared" si="22"/>
        <v>2.5128750083894493</v>
      </c>
      <c r="W58" s="11">
        <f t="shared" si="26"/>
        <v>-23.030574314373435</v>
      </c>
      <c r="X58" s="11">
        <f t="shared" si="23"/>
        <v>-28.677123723797564</v>
      </c>
      <c r="Y58" s="11">
        <f t="shared" si="23"/>
        <v>-22.336033830446777</v>
      </c>
      <c r="Z58" s="6">
        <f t="shared" si="24"/>
        <v>7.6890481908081636</v>
      </c>
      <c r="AA58" s="11">
        <f t="shared" si="27"/>
        <v>19.974016967646886</v>
      </c>
    </row>
    <row r="59" spans="1:27" ht="20.100000000000001" customHeight="1" x14ac:dyDescent="0.3">
      <c r="A59" s="3">
        <v>2019</v>
      </c>
      <c r="B59" s="4">
        <v>4524</v>
      </c>
      <c r="C59" s="4">
        <v>64621</v>
      </c>
      <c r="D59" s="4">
        <v>1523836</v>
      </c>
      <c r="E59" s="11">
        <f t="shared" si="25"/>
        <v>18.367346938775512</v>
      </c>
      <c r="F59" s="11">
        <f t="shared" si="16"/>
        <v>4.876980005193456</v>
      </c>
      <c r="G59" s="11">
        <f t="shared" si="16"/>
        <v>4.3138844127057583</v>
      </c>
      <c r="H59" s="4">
        <v>35020</v>
      </c>
      <c r="I59" s="4">
        <v>82927</v>
      </c>
      <c r="J59" s="4">
        <v>6445</v>
      </c>
      <c r="K59" s="4">
        <v>27130</v>
      </c>
      <c r="L59" s="4">
        <f t="shared" si="17"/>
        <v>41465</v>
      </c>
      <c r="M59" s="4">
        <f t="shared" si="18"/>
        <v>110057</v>
      </c>
      <c r="N59" s="11">
        <f t="shared" si="28"/>
        <v>-6.243306917969587</v>
      </c>
      <c r="O59" s="11">
        <f t="shared" si="28"/>
        <v>-0.47884213810815351</v>
      </c>
      <c r="P59" s="11">
        <f t="shared" si="28"/>
        <v>-12.277119912889615</v>
      </c>
      <c r="Q59" s="11">
        <f t="shared" si="28"/>
        <v>-6.4385970962513364</v>
      </c>
      <c r="R59" s="11">
        <f t="shared" si="28"/>
        <v>-7.2350611870511647</v>
      </c>
      <c r="S59" s="11">
        <f t="shared" si="28"/>
        <v>-2.0173962590030539</v>
      </c>
      <c r="T59" s="6">
        <f t="shared" si="20"/>
        <v>2.3679897201599087</v>
      </c>
      <c r="U59" s="6">
        <f t="shared" si="21"/>
        <v>4.2094647013188515</v>
      </c>
      <c r="V59" s="6">
        <f t="shared" si="22"/>
        <v>2.6542143976847945</v>
      </c>
      <c r="W59" s="11">
        <f t="shared" si="26"/>
        <v>6.1483234853622069</v>
      </c>
      <c r="X59" s="11">
        <f t="shared" si="23"/>
        <v>6.6556442410925323</v>
      </c>
      <c r="Y59" s="11">
        <f t="shared" si="23"/>
        <v>5.6246088175285864</v>
      </c>
      <c r="Z59" s="6">
        <f t="shared" si="24"/>
        <v>7.2223651364057551</v>
      </c>
      <c r="AA59" s="11">
        <f t="shared" si="27"/>
        <v>-6.0694515474659481</v>
      </c>
    </row>
    <row r="60" spans="1:27" ht="20.100000000000001" customHeight="1" x14ac:dyDescent="0.3">
      <c r="A60" s="3">
        <v>2020</v>
      </c>
      <c r="B60" s="4">
        <v>4973</v>
      </c>
      <c r="C60" s="4">
        <v>67564</v>
      </c>
      <c r="D60" s="4">
        <v>1417499</v>
      </c>
      <c r="E60" s="11">
        <f t="shared" si="25"/>
        <v>9.924845269672856</v>
      </c>
      <c r="F60" s="11">
        <f t="shared" si="16"/>
        <v>4.554247071385463</v>
      </c>
      <c r="G60" s="11">
        <f t="shared" si="16"/>
        <v>-6.9782443780039323</v>
      </c>
      <c r="H60" s="4">
        <v>3557</v>
      </c>
      <c r="I60" s="4">
        <v>19140</v>
      </c>
      <c r="J60" s="4">
        <v>486</v>
      </c>
      <c r="K60" s="4">
        <v>4705</v>
      </c>
      <c r="L60" s="4">
        <f t="shared" si="17"/>
        <v>4043</v>
      </c>
      <c r="M60" s="4">
        <f t="shared" si="18"/>
        <v>23845</v>
      </c>
      <c r="N60" s="11">
        <f t="shared" si="28"/>
        <v>-89.842946887492857</v>
      </c>
      <c r="O60" s="11">
        <f t="shared" si="28"/>
        <v>-76.919459283466182</v>
      </c>
      <c r="P60" s="11">
        <f t="shared" si="28"/>
        <v>-92.459270752521334</v>
      </c>
      <c r="Q60" s="11">
        <f t="shared" si="28"/>
        <v>-82.657574640619245</v>
      </c>
      <c r="R60" s="11">
        <f t="shared" si="28"/>
        <v>-90.249608103219586</v>
      </c>
      <c r="S60" s="11">
        <f t="shared" si="28"/>
        <v>-78.33395422372044</v>
      </c>
      <c r="T60" s="6">
        <f t="shared" si="20"/>
        <v>5.3809389935338769</v>
      </c>
      <c r="U60" s="6">
        <f t="shared" si="21"/>
        <v>9.6810699588477362</v>
      </c>
      <c r="V60" s="6">
        <f t="shared" si="22"/>
        <v>5.8978481325748211</v>
      </c>
      <c r="W60" s="11">
        <f t="shared" si="26"/>
        <v>127.2365858569059</v>
      </c>
      <c r="X60" s="11">
        <f t="shared" si="23"/>
        <v>129.98339802717902</v>
      </c>
      <c r="Y60" s="11">
        <f t="shared" si="23"/>
        <v>122.20692261029734</v>
      </c>
      <c r="Z60" s="6">
        <f t="shared" si="24"/>
        <v>1.6821881355824591</v>
      </c>
      <c r="AA60" s="11">
        <f t="shared" si="27"/>
        <v>-76.70862516901758</v>
      </c>
    </row>
    <row r="61" spans="1:27" ht="20.100000000000001" customHeight="1" x14ac:dyDescent="0.3">
      <c r="A61" s="3">
        <v>2021</v>
      </c>
      <c r="B61" s="4">
        <v>5132</v>
      </c>
      <c r="C61" s="4">
        <v>68386</v>
      </c>
      <c r="D61" s="4">
        <v>1732454</v>
      </c>
      <c r="E61" s="11">
        <f t="shared" si="25"/>
        <v>3.1972652322541726</v>
      </c>
      <c r="F61" s="11">
        <f t="shared" si="16"/>
        <v>1.2166242377597538</v>
      </c>
      <c r="G61" s="11">
        <f t="shared" si="16"/>
        <v>22.219063293871812</v>
      </c>
      <c r="H61" s="4">
        <v>5299</v>
      </c>
      <c r="I61" s="4">
        <v>28783</v>
      </c>
      <c r="J61" s="4">
        <v>439</v>
      </c>
      <c r="K61" s="4">
        <v>5177</v>
      </c>
      <c r="L61" s="4">
        <f t="shared" si="17"/>
        <v>5738</v>
      </c>
      <c r="M61" s="4">
        <f t="shared" si="18"/>
        <v>33960</v>
      </c>
      <c r="N61" s="11">
        <f t="shared" si="28"/>
        <v>48.97385437166151</v>
      </c>
      <c r="O61" s="11">
        <f t="shared" si="28"/>
        <v>50.381400208986413</v>
      </c>
      <c r="P61" s="11">
        <f t="shared" si="28"/>
        <v>-9.6707818930041149</v>
      </c>
      <c r="Q61" s="11">
        <f t="shared" si="28"/>
        <v>10.031880977683315</v>
      </c>
      <c r="R61" s="11">
        <f t="shared" si="28"/>
        <v>41.924313628493692</v>
      </c>
      <c r="S61" s="11">
        <f t="shared" si="28"/>
        <v>42.419794506185781</v>
      </c>
      <c r="T61" s="6">
        <f t="shared" si="20"/>
        <v>5.4317795810530285</v>
      </c>
      <c r="U61" s="6">
        <f t="shared" si="21"/>
        <v>11.792710706150341</v>
      </c>
      <c r="V61" s="6">
        <f t="shared" si="22"/>
        <v>5.9184384803067269</v>
      </c>
      <c r="W61" s="11">
        <f t="shared" si="26"/>
        <v>0.9448274284515259</v>
      </c>
      <c r="X61" s="11">
        <f t="shared" si="23"/>
        <v>21.812059578938705</v>
      </c>
      <c r="Y61" s="11">
        <f t="shared" si="23"/>
        <v>0.34911627544598545</v>
      </c>
      <c r="Z61" s="6">
        <f t="shared" si="24"/>
        <v>1.960225206556711</v>
      </c>
      <c r="AA61" s="11">
        <f t="shared" si="27"/>
        <v>16.528298178608978</v>
      </c>
    </row>
    <row r="62" spans="1:27" ht="20.100000000000001" customHeight="1" x14ac:dyDescent="0.3">
      <c r="A62" s="3">
        <v>2022</v>
      </c>
      <c r="B62" s="4">
        <v>5287</v>
      </c>
      <c r="C62" s="4">
        <v>68909</v>
      </c>
      <c r="D62" s="4">
        <v>1827303</v>
      </c>
      <c r="E62" s="11">
        <f t="shared" si="25"/>
        <v>3.0202650038971162</v>
      </c>
      <c r="F62" s="11">
        <f t="shared" si="25"/>
        <v>0.76477641622554327</v>
      </c>
      <c r="G62" s="11">
        <f t="shared" si="25"/>
        <v>5.4748351182773103</v>
      </c>
      <c r="H62" s="4">
        <v>24950</v>
      </c>
      <c r="I62" s="4">
        <v>66154</v>
      </c>
      <c r="J62" s="4">
        <v>4411</v>
      </c>
      <c r="K62" s="4">
        <v>19198</v>
      </c>
      <c r="L62" s="4">
        <f t="shared" si="17"/>
        <v>29361</v>
      </c>
      <c r="M62" s="4">
        <f t="shared" si="18"/>
        <v>85352</v>
      </c>
      <c r="N62" s="11">
        <f t="shared" ref="N62:S64" si="29">(H62-H61)*100/H61</f>
        <v>370.84355538780903</v>
      </c>
      <c r="O62" s="11">
        <f t="shared" si="29"/>
        <v>129.83705659590731</v>
      </c>
      <c r="P62" s="11">
        <f t="shared" si="29"/>
        <v>904.78359908883829</v>
      </c>
      <c r="Q62" s="11">
        <f t="shared" si="29"/>
        <v>270.83252849140428</v>
      </c>
      <c r="R62" s="11">
        <f t="shared" si="29"/>
        <v>411.69397002439877</v>
      </c>
      <c r="S62" s="11">
        <f t="shared" si="29"/>
        <v>151.33097762073027</v>
      </c>
      <c r="T62" s="6">
        <f t="shared" si="20"/>
        <v>2.6514629258517033</v>
      </c>
      <c r="U62" s="6">
        <f t="shared" si="21"/>
        <v>4.3523010655180228</v>
      </c>
      <c r="V62" s="6">
        <f t="shared" si="22"/>
        <v>2.9069854568986071</v>
      </c>
      <c r="W62" s="11">
        <f t="shared" si="26"/>
        <v>-51.186109703338154</v>
      </c>
      <c r="X62" s="11">
        <f t="shared" si="26"/>
        <v>-63.093294035881549</v>
      </c>
      <c r="Y62" s="11">
        <f t="shared" si="26"/>
        <v>-50.882560212944036</v>
      </c>
      <c r="Z62" s="6">
        <f t="shared" si="24"/>
        <v>4.6709275911001074</v>
      </c>
      <c r="AA62" s="11">
        <f t="shared" si="27"/>
        <v>138.28525291259558</v>
      </c>
    </row>
    <row r="63" spans="1:27" ht="20.100000000000001" customHeight="1" x14ac:dyDescent="0.3">
      <c r="A63" s="78">
        <v>2023</v>
      </c>
      <c r="B63" s="79">
        <v>5531</v>
      </c>
      <c r="C63" s="79">
        <v>69876</v>
      </c>
      <c r="D63" s="79">
        <v>1790792</v>
      </c>
      <c r="E63" s="80">
        <f t="shared" ref="E63:G64" si="30">(B63-B62)*100/B62</f>
        <v>4.6150936258747874</v>
      </c>
      <c r="F63" s="80">
        <f t="shared" si="30"/>
        <v>1.4033000043535677</v>
      </c>
      <c r="G63" s="80">
        <f t="shared" si="30"/>
        <v>-1.9980813253193368</v>
      </c>
      <c r="H63" s="79">
        <v>36142</v>
      </c>
      <c r="I63" s="79">
        <v>83627</v>
      </c>
      <c r="J63" s="79">
        <v>8075</v>
      </c>
      <c r="K63" s="79">
        <v>29310</v>
      </c>
      <c r="L63" s="79">
        <f t="shared" si="17"/>
        <v>44217</v>
      </c>
      <c r="M63" s="79">
        <f t="shared" si="18"/>
        <v>112937</v>
      </c>
      <c r="N63" s="80">
        <f t="shared" si="29"/>
        <v>44.857715430861724</v>
      </c>
      <c r="O63" s="80">
        <f t="shared" si="29"/>
        <v>26.412612993923268</v>
      </c>
      <c r="P63" s="80">
        <f t="shared" si="29"/>
        <v>83.065064611199276</v>
      </c>
      <c r="Q63" s="80">
        <f t="shared" si="29"/>
        <v>52.672153349307223</v>
      </c>
      <c r="R63" s="80">
        <f t="shared" si="29"/>
        <v>50.597731684888117</v>
      </c>
      <c r="S63" s="80">
        <f t="shared" si="29"/>
        <v>32.319102071421874</v>
      </c>
      <c r="T63" s="81">
        <f t="shared" si="20"/>
        <v>2.3138453876376515</v>
      </c>
      <c r="U63" s="81">
        <f t="shared" si="21"/>
        <v>3.6297213622291022</v>
      </c>
      <c r="V63" s="81">
        <f t="shared" si="22"/>
        <v>2.5541533799217495</v>
      </c>
      <c r="W63" s="80">
        <f t="shared" ref="W63:Y64" si="31">(T63-T62)*100/T62</f>
        <v>-12.733255099375084</v>
      </c>
      <c r="X63" s="80">
        <f t="shared" si="31"/>
        <v>-16.602245396434153</v>
      </c>
      <c r="Y63" s="80">
        <f t="shared" si="31"/>
        <v>-12.137387070153618</v>
      </c>
      <c r="Z63" s="81">
        <f t="shared" si="24"/>
        <v>6.3065392295699336</v>
      </c>
      <c r="AA63" s="80">
        <f t="shared" si="27"/>
        <v>35.016848507484639</v>
      </c>
    </row>
    <row r="64" spans="1:27" ht="20.100000000000001" customHeight="1" x14ac:dyDescent="0.3">
      <c r="A64" s="12">
        <v>2024</v>
      </c>
      <c r="B64" s="13">
        <v>6453</v>
      </c>
      <c r="C64" s="13">
        <v>74174</v>
      </c>
      <c r="D64" s="13">
        <v>1984069</v>
      </c>
      <c r="E64" s="14">
        <f t="shared" si="30"/>
        <v>16.669679985536071</v>
      </c>
      <c r="F64" s="14">
        <f t="shared" si="30"/>
        <v>6.1508958726887633</v>
      </c>
      <c r="G64" s="14">
        <f t="shared" si="30"/>
        <v>10.79282239366716</v>
      </c>
      <c r="H64" s="13">
        <v>58088</v>
      </c>
      <c r="I64" s="13">
        <v>130145</v>
      </c>
      <c r="J64" s="13">
        <v>12070</v>
      </c>
      <c r="K64" s="13">
        <v>41640</v>
      </c>
      <c r="L64" s="13">
        <f t="shared" si="17"/>
        <v>70158</v>
      </c>
      <c r="M64" s="13">
        <f t="shared" si="18"/>
        <v>171785</v>
      </c>
      <c r="N64" s="14">
        <f t="shared" si="29"/>
        <v>60.721598140667368</v>
      </c>
      <c r="O64" s="14">
        <f t="shared" si="29"/>
        <v>55.625575472036545</v>
      </c>
      <c r="P64" s="14">
        <f t="shared" si="29"/>
        <v>49.473684210526315</v>
      </c>
      <c r="Q64" s="14">
        <f t="shared" si="29"/>
        <v>42.067553735926303</v>
      </c>
      <c r="R64" s="14">
        <f t="shared" si="29"/>
        <v>58.667480833163715</v>
      </c>
      <c r="S64" s="14">
        <f t="shared" si="29"/>
        <v>52.10692687073324</v>
      </c>
      <c r="T64" s="15">
        <f t="shared" si="20"/>
        <v>2.2404799614378184</v>
      </c>
      <c r="U64" s="15">
        <f t="shared" si="21"/>
        <v>3.4498757249378627</v>
      </c>
      <c r="V64" s="15">
        <f t="shared" si="22"/>
        <v>2.4485447133612701</v>
      </c>
      <c r="W64" s="14">
        <f t="shared" si="31"/>
        <v>-3.1707142833228121</v>
      </c>
      <c r="X64" s="14">
        <f t="shared" si="31"/>
        <v>-4.9548055992042297</v>
      </c>
      <c r="Y64" s="14">
        <f t="shared" si="31"/>
        <v>-4.134781700686859</v>
      </c>
      <c r="Z64" s="15">
        <f t="shared" si="24"/>
        <v>8.6582170277344179</v>
      </c>
      <c r="AA64" s="14">
        <f t="shared" si="27"/>
        <v>37.289513512228702</v>
      </c>
    </row>
    <row r="65" spans="1:27" ht="25.5" customHeight="1" x14ac:dyDescent="0.3">
      <c r="A65" s="41" t="s">
        <v>24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</row>
    <row r="66" spans="1:27" ht="28.95" customHeight="1" x14ac:dyDescent="0.3">
      <c r="A66" s="44" t="s">
        <v>28</v>
      </c>
      <c r="B66" s="47" t="s">
        <v>1</v>
      </c>
      <c r="C66" s="48"/>
      <c r="D66" s="48"/>
      <c r="E66" s="48"/>
      <c r="F66" s="48"/>
      <c r="G66" s="49"/>
      <c r="H66" s="50" t="s">
        <v>2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53" t="s">
        <v>3</v>
      </c>
      <c r="U66" s="51"/>
      <c r="V66" s="51"/>
      <c r="W66" s="51"/>
      <c r="X66" s="51"/>
      <c r="Y66" s="52"/>
      <c r="Z66" s="54" t="s">
        <v>4</v>
      </c>
      <c r="AA66" s="55"/>
    </row>
    <row r="67" spans="1:27" ht="21.6" customHeight="1" x14ac:dyDescent="0.3">
      <c r="A67" s="45"/>
      <c r="B67" s="29"/>
      <c r="C67" s="29"/>
      <c r="D67" s="29"/>
      <c r="E67" s="29"/>
      <c r="F67" s="29"/>
      <c r="G67" s="30"/>
      <c r="H67" s="27" t="s">
        <v>5</v>
      </c>
      <c r="I67" s="28"/>
      <c r="J67" s="27" t="s">
        <v>6</v>
      </c>
      <c r="K67" s="28"/>
      <c r="L67" s="27" t="s">
        <v>7</v>
      </c>
      <c r="M67" s="28"/>
      <c r="N67" s="31" t="s">
        <v>8</v>
      </c>
      <c r="O67" s="32"/>
      <c r="P67" s="32"/>
      <c r="Q67" s="32"/>
      <c r="R67" s="32"/>
      <c r="S67" s="33"/>
      <c r="T67" s="27" t="s">
        <v>9</v>
      </c>
      <c r="U67" s="34"/>
      <c r="V67" s="28"/>
      <c r="W67" s="35" t="s">
        <v>8</v>
      </c>
      <c r="X67" s="36"/>
      <c r="Y67" s="37"/>
      <c r="Z67" s="29"/>
      <c r="AA67" s="56"/>
    </row>
    <row r="68" spans="1:27" ht="16.5" customHeight="1" x14ac:dyDescent="0.3">
      <c r="A68" s="45"/>
      <c r="B68" s="57" t="s">
        <v>10</v>
      </c>
      <c r="C68" s="57" t="s">
        <v>11</v>
      </c>
      <c r="D68" s="59" t="s">
        <v>14</v>
      </c>
      <c r="E68" s="60" t="s">
        <v>8</v>
      </c>
      <c r="F68" s="61"/>
      <c r="G68" s="62"/>
      <c r="H68" s="29"/>
      <c r="I68" s="30"/>
      <c r="J68" s="29"/>
      <c r="K68" s="30"/>
      <c r="L68" s="29"/>
      <c r="M68" s="30"/>
      <c r="N68" s="63" t="s">
        <v>5</v>
      </c>
      <c r="O68" s="33"/>
      <c r="P68" s="63" t="s">
        <v>6</v>
      </c>
      <c r="Q68" s="33"/>
      <c r="R68" s="63" t="s">
        <v>7</v>
      </c>
      <c r="S68" s="33"/>
      <c r="T68" s="29"/>
      <c r="U68" s="29"/>
      <c r="V68" s="30"/>
      <c r="W68" s="38"/>
      <c r="X68" s="39"/>
      <c r="Y68" s="40"/>
      <c r="Z68" s="57" t="s">
        <v>12</v>
      </c>
      <c r="AA68" s="64" t="s">
        <v>13</v>
      </c>
    </row>
    <row r="69" spans="1:27" x14ac:dyDescent="0.3">
      <c r="A69" s="46"/>
      <c r="B69" s="58"/>
      <c r="C69" s="58"/>
      <c r="D69" s="58"/>
      <c r="E69" s="20" t="s">
        <v>26</v>
      </c>
      <c r="F69" s="20" t="s">
        <v>11</v>
      </c>
      <c r="G69" s="20" t="s">
        <v>14</v>
      </c>
      <c r="H69" s="21" t="s">
        <v>15</v>
      </c>
      <c r="I69" s="21" t="s">
        <v>16</v>
      </c>
      <c r="J69" s="21" t="s">
        <v>15</v>
      </c>
      <c r="K69" s="21" t="s">
        <v>16</v>
      </c>
      <c r="L69" s="21" t="s">
        <v>15</v>
      </c>
      <c r="M69" s="21" t="s">
        <v>16</v>
      </c>
      <c r="N69" s="22" t="s">
        <v>17</v>
      </c>
      <c r="O69" s="22" t="s">
        <v>18</v>
      </c>
      <c r="P69" s="22" t="s">
        <v>17</v>
      </c>
      <c r="Q69" s="22" t="s">
        <v>18</v>
      </c>
      <c r="R69" s="22" t="s">
        <v>17</v>
      </c>
      <c r="S69" s="22" t="s">
        <v>18</v>
      </c>
      <c r="T69" s="23" t="s">
        <v>19</v>
      </c>
      <c r="U69" s="23" t="s">
        <v>20</v>
      </c>
      <c r="V69" s="23" t="s">
        <v>21</v>
      </c>
      <c r="W69" s="24" t="s">
        <v>19</v>
      </c>
      <c r="X69" s="24" t="s">
        <v>20</v>
      </c>
      <c r="Y69" s="24" t="s">
        <v>21</v>
      </c>
      <c r="Z69" s="58"/>
      <c r="AA69" s="65"/>
    </row>
    <row r="70" spans="1:27" ht="20.100000000000001" customHeight="1" x14ac:dyDescent="0.3">
      <c r="A70" s="3">
        <v>2000</v>
      </c>
      <c r="B70" s="4">
        <f>SUM(B10+B40)</f>
        <v>1653</v>
      </c>
      <c r="C70" s="4">
        <f t="shared" ref="C70:D70" si="32">SUM(C10+C40)</f>
        <v>58509</v>
      </c>
      <c r="D70" s="4">
        <f t="shared" si="32"/>
        <v>1809295</v>
      </c>
      <c r="E70" s="5"/>
      <c r="F70" s="5"/>
      <c r="G70" s="5"/>
      <c r="H70" s="4">
        <f t="shared" ref="H70:K70" si="33">SUM(H10+H40)</f>
        <v>93992</v>
      </c>
      <c r="I70" s="4">
        <f t="shared" si="33"/>
        <v>222116</v>
      </c>
      <c r="J70" s="4">
        <f t="shared" si="33"/>
        <v>25047</v>
      </c>
      <c r="K70" s="4">
        <f t="shared" si="33"/>
        <v>54100</v>
      </c>
      <c r="L70" s="4">
        <f>SUM(H70+J70)</f>
        <v>119039</v>
      </c>
      <c r="M70" s="4">
        <f>SUM(I70+K70)</f>
        <v>276216</v>
      </c>
      <c r="N70" s="5"/>
      <c r="O70" s="5"/>
      <c r="P70" s="5"/>
      <c r="Q70" s="5"/>
      <c r="R70" s="5"/>
      <c r="S70" s="5"/>
      <c r="T70" s="6">
        <f t="shared" ref="T70:T94" si="34">I70/H70</f>
        <v>2.3631372882798538</v>
      </c>
      <c r="U70" s="6">
        <f t="shared" ref="U70:U94" si="35">K70/J70</f>
        <v>2.1599393140895118</v>
      </c>
      <c r="V70" s="6">
        <f t="shared" ref="V70:V94" si="36">M70/L70</f>
        <v>2.3203823956854475</v>
      </c>
      <c r="W70" s="5"/>
      <c r="X70" s="5"/>
      <c r="Y70" s="5"/>
      <c r="Z70" s="6">
        <f>M70*100/D70</f>
        <v>15.266498829654644</v>
      </c>
      <c r="AA70" s="5"/>
    </row>
    <row r="71" spans="1:27" ht="20.100000000000001" customHeight="1" x14ac:dyDescent="0.3">
      <c r="A71" s="3">
        <v>2001</v>
      </c>
      <c r="B71" s="4">
        <f t="shared" ref="B71:D71" si="37">SUM(B11+B41)</f>
        <v>1854</v>
      </c>
      <c r="C71" s="4">
        <f t="shared" si="37"/>
        <v>63686</v>
      </c>
      <c r="D71" s="4">
        <f t="shared" si="37"/>
        <v>1968494</v>
      </c>
      <c r="E71" s="11">
        <f>(B71-B70)*100/B70</f>
        <v>12.159709618874773</v>
      </c>
      <c r="F71" s="11">
        <f t="shared" ref="F71:G91" si="38">(C71-C70)*100/C70</f>
        <v>8.8482113862824523</v>
      </c>
      <c r="G71" s="11">
        <f t="shared" si="38"/>
        <v>8.7989520780193384</v>
      </c>
      <c r="H71" s="4">
        <f t="shared" ref="H71:K72" si="39">SUM(H11+H41)</f>
        <v>93413</v>
      </c>
      <c r="I71" s="4">
        <f t="shared" si="39"/>
        <v>239136</v>
      </c>
      <c r="J71" s="4">
        <f t="shared" si="39"/>
        <v>24746</v>
      </c>
      <c r="K71" s="4">
        <f t="shared" si="39"/>
        <v>58988</v>
      </c>
      <c r="L71" s="4">
        <f t="shared" ref="L71:M91" si="40">SUM(H71+J71)</f>
        <v>118159</v>
      </c>
      <c r="M71" s="4">
        <f t="shared" si="40"/>
        <v>298124</v>
      </c>
      <c r="N71" s="11">
        <f>(H71-H70)*100/H70</f>
        <v>-0.61600987318069622</v>
      </c>
      <c r="O71" s="11">
        <f t="shared" ref="O71:S71" si="41">(I71-I70)*100/I70</f>
        <v>7.6626627527958364</v>
      </c>
      <c r="P71" s="11">
        <f t="shared" si="41"/>
        <v>-1.201740727432427</v>
      </c>
      <c r="Q71" s="11">
        <f t="shared" si="41"/>
        <v>9.0351201478743075</v>
      </c>
      <c r="R71" s="11">
        <f t="shared" si="41"/>
        <v>-0.7392535219549895</v>
      </c>
      <c r="S71" s="11">
        <f t="shared" si="41"/>
        <v>7.9314739189619718</v>
      </c>
      <c r="T71" s="6">
        <f t="shared" si="34"/>
        <v>2.5599862974104246</v>
      </c>
      <c r="U71" s="6">
        <f t="shared" si="35"/>
        <v>2.3837387860664352</v>
      </c>
      <c r="V71" s="6">
        <f t="shared" si="36"/>
        <v>2.5230748398344605</v>
      </c>
      <c r="W71" s="11">
        <f>(T71-T70)*100/T70</f>
        <v>8.3299861631762706</v>
      </c>
      <c r="X71" s="11">
        <f t="shared" ref="X71:Y91" si="42">(U71-U70)*100/U70</f>
        <v>10.361377771914972</v>
      </c>
      <c r="Y71" s="11">
        <f t="shared" si="42"/>
        <v>8.7353034795429529</v>
      </c>
      <c r="Z71" s="6">
        <f t="shared" ref="Z71:Z94" si="43">M71*100/D71</f>
        <v>15.144775650827485</v>
      </c>
      <c r="AA71" s="11">
        <f>(Z71-Z70)*100/Z70</f>
        <v>-0.79732216394446387</v>
      </c>
    </row>
    <row r="72" spans="1:27" ht="20.100000000000001" customHeight="1" x14ac:dyDescent="0.3">
      <c r="A72" s="3">
        <v>2002</v>
      </c>
      <c r="B72" s="4">
        <f t="shared" ref="B72:D74" si="44">SUM(B12+B42)</f>
        <v>2110</v>
      </c>
      <c r="C72" s="4">
        <f t="shared" si="44"/>
        <v>63758</v>
      </c>
      <c r="D72" s="4">
        <f t="shared" si="44"/>
        <v>1578501</v>
      </c>
      <c r="E72" s="11">
        <f t="shared" ref="E72:G92" si="45">(B72-B71)*100/B71</f>
        <v>13.807982740021576</v>
      </c>
      <c r="F72" s="11">
        <f t="shared" si="38"/>
        <v>0.11305467449674968</v>
      </c>
      <c r="G72" s="11">
        <f t="shared" si="38"/>
        <v>-19.81174440968578</v>
      </c>
      <c r="H72" s="4">
        <f t="shared" si="39"/>
        <v>122044</v>
      </c>
      <c r="I72" s="4">
        <f t="shared" si="39"/>
        <v>292534</v>
      </c>
      <c r="J72" s="4">
        <f t="shared" si="39"/>
        <v>30878</v>
      </c>
      <c r="K72" s="4">
        <f t="shared" si="39"/>
        <v>77747</v>
      </c>
      <c r="L72" s="4">
        <f t="shared" si="40"/>
        <v>152922</v>
      </c>
      <c r="M72" s="4">
        <f t="shared" si="40"/>
        <v>370281</v>
      </c>
      <c r="N72" s="11">
        <f>(H72-H71)*100/H71</f>
        <v>30.649909541498506</v>
      </c>
      <c r="O72" s="11">
        <f>(I72-I71)*100/I71</f>
        <v>22.329553057674293</v>
      </c>
      <c r="P72" s="11">
        <f>(J72-J71)*100/J71</f>
        <v>24.779762385840137</v>
      </c>
      <c r="Q72" s="11">
        <f>(K72-K71)*100/K71</f>
        <v>31.801383332203159</v>
      </c>
      <c r="R72" s="11">
        <f>(L72-L71)*100/L71</f>
        <v>29.42052657859325</v>
      </c>
      <c r="S72" s="11">
        <f>(M72-M71)*100/M71</f>
        <v>24.203687056392642</v>
      </c>
      <c r="T72" s="6">
        <f t="shared" si="34"/>
        <v>2.396955196486513</v>
      </c>
      <c r="U72" s="6">
        <f t="shared" si="35"/>
        <v>2.5178768054925835</v>
      </c>
      <c r="V72" s="6">
        <f t="shared" si="36"/>
        <v>2.4213716796798366</v>
      </c>
      <c r="W72" s="11">
        <f t="shared" ref="W72:Y92" si="46">(T72-T71)*100/T71</f>
        <v>-6.3684364673680891</v>
      </c>
      <c r="X72" s="11">
        <f t="shared" si="42"/>
        <v>5.6272113458999566</v>
      </c>
      <c r="Y72" s="11">
        <f t="shared" si="42"/>
        <v>-4.0309212611900431</v>
      </c>
      <c r="Z72" s="6">
        <f t="shared" si="43"/>
        <v>23.457761509178646</v>
      </c>
      <c r="AA72" s="11">
        <f t="shared" ref="AA72:AA94" si="47">(Z72-Z71)*100/Z71</f>
        <v>54.890122178184612</v>
      </c>
    </row>
    <row r="73" spans="1:27" ht="20.100000000000001" customHeight="1" x14ac:dyDescent="0.3">
      <c r="A73" s="3">
        <v>2003</v>
      </c>
      <c r="B73" s="4">
        <f t="shared" si="44"/>
        <v>2344</v>
      </c>
      <c r="C73" s="4">
        <f t="shared" si="44"/>
        <v>66961</v>
      </c>
      <c r="D73" s="4">
        <f t="shared" si="44"/>
        <v>1628213</v>
      </c>
      <c r="E73" s="11">
        <f t="shared" si="45"/>
        <v>11.090047393364928</v>
      </c>
      <c r="F73" s="11">
        <f t="shared" si="38"/>
        <v>5.0236833024875311</v>
      </c>
      <c r="G73" s="11">
        <f t="shared" si="38"/>
        <v>3.1493169785765103</v>
      </c>
      <c r="H73" s="4">
        <f t="shared" ref="H73:K88" si="48">SUM(H13+H43)</f>
        <v>91762</v>
      </c>
      <c r="I73" s="4">
        <f t="shared" si="48"/>
        <v>220255</v>
      </c>
      <c r="J73" s="4">
        <f t="shared" si="48"/>
        <v>26069</v>
      </c>
      <c r="K73" s="4">
        <f t="shared" si="48"/>
        <v>68596</v>
      </c>
      <c r="L73" s="4">
        <f t="shared" si="40"/>
        <v>117831</v>
      </c>
      <c r="M73" s="4">
        <f t="shared" si="40"/>
        <v>288851</v>
      </c>
      <c r="N73" s="11">
        <f t="shared" ref="N73:S91" si="49">(H73-H72)*100/H72</f>
        <v>-24.812362754416441</v>
      </c>
      <c r="O73" s="11">
        <f t="shared" si="49"/>
        <v>-24.707897201692795</v>
      </c>
      <c r="P73" s="11">
        <f t="shared" si="49"/>
        <v>-15.574195219897662</v>
      </c>
      <c r="Q73" s="11">
        <f t="shared" si="49"/>
        <v>-11.770229076363075</v>
      </c>
      <c r="R73" s="11">
        <f t="shared" si="49"/>
        <v>-22.946992584454819</v>
      </c>
      <c r="S73" s="11">
        <f t="shared" si="49"/>
        <v>-21.991406526394819</v>
      </c>
      <c r="T73" s="6">
        <f t="shared" si="34"/>
        <v>2.4002855212397289</v>
      </c>
      <c r="U73" s="6">
        <f t="shared" si="35"/>
        <v>2.6313245617399978</v>
      </c>
      <c r="V73" s="6">
        <f t="shared" si="36"/>
        <v>2.4514007349509042</v>
      </c>
      <c r="W73" s="11">
        <f t="shared" si="46"/>
        <v>0.13893979988017971</v>
      </c>
      <c r="X73" s="11">
        <f t="shared" si="42"/>
        <v>4.5056913030826395</v>
      </c>
      <c r="Y73" s="11">
        <f t="shared" si="42"/>
        <v>1.2401671136683214</v>
      </c>
      <c r="Z73" s="6">
        <f t="shared" si="43"/>
        <v>17.740369349710388</v>
      </c>
      <c r="AA73" s="11">
        <f t="shared" si="47"/>
        <v>-24.373136188766921</v>
      </c>
    </row>
    <row r="74" spans="1:27" ht="20.100000000000001" customHeight="1" x14ac:dyDescent="0.3">
      <c r="A74" s="3">
        <v>2004</v>
      </c>
      <c r="B74" s="4">
        <f t="shared" si="44"/>
        <v>2565</v>
      </c>
      <c r="C74" s="4">
        <f t="shared" si="44"/>
        <v>70996</v>
      </c>
      <c r="D74" s="4">
        <f t="shared" si="44"/>
        <v>1722241</v>
      </c>
      <c r="E74" s="11">
        <f t="shared" si="45"/>
        <v>9.4283276450511941</v>
      </c>
      <c r="F74" s="11">
        <f t="shared" si="38"/>
        <v>6.0258956706142381</v>
      </c>
      <c r="G74" s="11">
        <f t="shared" si="38"/>
        <v>5.7749201118035538</v>
      </c>
      <c r="H74" s="4">
        <f t="shared" si="48"/>
        <v>96672</v>
      </c>
      <c r="I74" s="4">
        <f t="shared" si="48"/>
        <v>229012</v>
      </c>
      <c r="J74" s="4">
        <f t="shared" si="48"/>
        <v>23755</v>
      </c>
      <c r="K74" s="4">
        <f t="shared" si="48"/>
        <v>61301</v>
      </c>
      <c r="L74" s="4">
        <f t="shared" si="40"/>
        <v>120427</v>
      </c>
      <c r="M74" s="4">
        <f t="shared" si="40"/>
        <v>290313</v>
      </c>
      <c r="N74" s="11">
        <f t="shared" si="49"/>
        <v>5.3507988056058062</v>
      </c>
      <c r="O74" s="11">
        <f t="shared" si="49"/>
        <v>3.9758461782933416</v>
      </c>
      <c r="P74" s="11">
        <f t="shared" si="49"/>
        <v>-8.8764432851279302</v>
      </c>
      <c r="Q74" s="11">
        <f t="shared" si="49"/>
        <v>-10.634730888098431</v>
      </c>
      <c r="R74" s="11">
        <f t="shared" si="49"/>
        <v>2.2031553665843453</v>
      </c>
      <c r="S74" s="11">
        <f t="shared" si="49"/>
        <v>0.50614330571817301</v>
      </c>
      <c r="T74" s="6">
        <f t="shared" si="34"/>
        <v>2.3689589539887455</v>
      </c>
      <c r="U74" s="6">
        <f t="shared" si="35"/>
        <v>2.5805514628499262</v>
      </c>
      <c r="V74" s="6">
        <f t="shared" si="36"/>
        <v>2.4106969367334568</v>
      </c>
      <c r="W74" s="11">
        <f t="shared" si="46"/>
        <v>-1.305118369201492</v>
      </c>
      <c r="X74" s="11">
        <f t="shared" si="42"/>
        <v>-1.929564282123269</v>
      </c>
      <c r="Y74" s="11">
        <f t="shared" si="42"/>
        <v>-1.6604302037244274</v>
      </c>
      <c r="Z74" s="6">
        <f t="shared" si="43"/>
        <v>16.856700078560433</v>
      </c>
      <c r="AA74" s="11">
        <f t="shared" si="47"/>
        <v>-4.9811210450608856</v>
      </c>
    </row>
    <row r="75" spans="1:27" ht="20.100000000000001" customHeight="1" x14ac:dyDescent="0.3">
      <c r="A75" s="3">
        <v>2005</v>
      </c>
      <c r="B75" s="4">
        <f t="shared" ref="B75:D90" si="50">SUM(B15+B45)</f>
        <v>2756</v>
      </c>
      <c r="C75" s="4">
        <f t="shared" si="50"/>
        <v>73474</v>
      </c>
      <c r="D75" s="4">
        <f t="shared" si="50"/>
        <v>1893969</v>
      </c>
      <c r="E75" s="11">
        <f t="shared" si="45"/>
        <v>7.4463937621832361</v>
      </c>
      <c r="F75" s="11">
        <f t="shared" si="38"/>
        <v>3.4903374838019041</v>
      </c>
      <c r="G75" s="11">
        <f t="shared" si="38"/>
        <v>9.9711945076211741</v>
      </c>
      <c r="H75" s="4">
        <f t="shared" si="48"/>
        <v>110592</v>
      </c>
      <c r="I75" s="4">
        <f t="shared" si="48"/>
        <v>268624</v>
      </c>
      <c r="J75" s="4">
        <f t="shared" si="48"/>
        <v>29494</v>
      </c>
      <c r="K75" s="4">
        <f t="shared" si="48"/>
        <v>71242</v>
      </c>
      <c r="L75" s="4">
        <f t="shared" si="40"/>
        <v>140086</v>
      </c>
      <c r="M75" s="4">
        <f t="shared" si="40"/>
        <v>339866</v>
      </c>
      <c r="N75" s="11">
        <f t="shared" si="49"/>
        <v>14.399205561072492</v>
      </c>
      <c r="O75" s="11">
        <f t="shared" si="49"/>
        <v>17.296910205578747</v>
      </c>
      <c r="P75" s="11">
        <f t="shared" si="49"/>
        <v>24.159124394864239</v>
      </c>
      <c r="Q75" s="11">
        <f t="shared" si="49"/>
        <v>16.216701195739059</v>
      </c>
      <c r="R75" s="11">
        <f t="shared" si="49"/>
        <v>16.324412299567374</v>
      </c>
      <c r="S75" s="11">
        <f t="shared" si="49"/>
        <v>17.068818826576834</v>
      </c>
      <c r="T75" s="6">
        <f t="shared" si="34"/>
        <v>2.4289641203703702</v>
      </c>
      <c r="U75" s="6">
        <f t="shared" si="35"/>
        <v>2.4154743337627993</v>
      </c>
      <c r="V75" s="6">
        <f t="shared" si="36"/>
        <v>2.4261239524292222</v>
      </c>
      <c r="W75" s="11">
        <f t="shared" si="46"/>
        <v>2.5329761953279442</v>
      </c>
      <c r="X75" s="11">
        <f t="shared" si="42"/>
        <v>-6.3969710142814957</v>
      </c>
      <c r="Y75" s="11">
        <f t="shared" si="42"/>
        <v>0.63994007130026687</v>
      </c>
      <c r="Z75" s="6">
        <f t="shared" si="43"/>
        <v>17.944644289320468</v>
      </c>
      <c r="AA75" s="11">
        <f t="shared" si="47"/>
        <v>6.4540758611690636</v>
      </c>
    </row>
    <row r="76" spans="1:27" ht="20.100000000000001" customHeight="1" x14ac:dyDescent="0.3">
      <c r="A76" s="3">
        <v>2006</v>
      </c>
      <c r="B76" s="4">
        <f t="shared" si="50"/>
        <v>2986</v>
      </c>
      <c r="C76" s="4">
        <f t="shared" si="50"/>
        <v>77357</v>
      </c>
      <c r="D76" s="4">
        <f t="shared" si="50"/>
        <v>1886744</v>
      </c>
      <c r="E76" s="11">
        <f t="shared" si="45"/>
        <v>8.3454281567489108</v>
      </c>
      <c r="F76" s="11">
        <f t="shared" si="38"/>
        <v>5.2848626725100036</v>
      </c>
      <c r="G76" s="11">
        <f t="shared" si="38"/>
        <v>-0.3814740367978568</v>
      </c>
      <c r="H76" s="4">
        <f t="shared" si="48"/>
        <v>91458</v>
      </c>
      <c r="I76" s="4">
        <f t="shared" si="48"/>
        <v>212720</v>
      </c>
      <c r="J76" s="4">
        <f t="shared" si="48"/>
        <v>21758</v>
      </c>
      <c r="K76" s="4">
        <f t="shared" si="48"/>
        <v>54599</v>
      </c>
      <c r="L76" s="4">
        <f t="shared" si="40"/>
        <v>113216</v>
      </c>
      <c r="M76" s="4">
        <f t="shared" si="40"/>
        <v>267319</v>
      </c>
      <c r="N76" s="11">
        <f t="shared" si="49"/>
        <v>-17.301432291666668</v>
      </c>
      <c r="O76" s="11">
        <f t="shared" si="49"/>
        <v>-20.811245458335815</v>
      </c>
      <c r="P76" s="11">
        <f t="shared" si="49"/>
        <v>-26.229063538346782</v>
      </c>
      <c r="Q76" s="11">
        <f t="shared" si="49"/>
        <v>-23.361219505347968</v>
      </c>
      <c r="R76" s="11">
        <f t="shared" si="49"/>
        <v>-19.181074482817699</v>
      </c>
      <c r="S76" s="11">
        <f t="shared" si="49"/>
        <v>-21.345765684122565</v>
      </c>
      <c r="T76" s="6">
        <f t="shared" si="34"/>
        <v>2.3258763585470925</v>
      </c>
      <c r="U76" s="6">
        <f t="shared" si="35"/>
        <v>2.5093758617519994</v>
      </c>
      <c r="V76" s="6">
        <f t="shared" si="36"/>
        <v>2.3611415347654043</v>
      </c>
      <c r="W76" s="11">
        <f t="shared" si="46"/>
        <v>-4.2441039354487797</v>
      </c>
      <c r="X76" s="11">
        <f t="shared" si="42"/>
        <v>3.8874984791463874</v>
      </c>
      <c r="Y76" s="11">
        <f t="shared" si="42"/>
        <v>-2.6784459054020076</v>
      </c>
      <c r="Z76" s="6">
        <f t="shared" si="43"/>
        <v>14.168270841195202</v>
      </c>
      <c r="AA76" s="11">
        <f t="shared" si="47"/>
        <v>-21.044571222694717</v>
      </c>
    </row>
    <row r="77" spans="1:27" ht="20.100000000000001" customHeight="1" x14ac:dyDescent="0.3">
      <c r="A77" s="3">
        <v>2007</v>
      </c>
      <c r="B77" s="4">
        <f t="shared" si="50"/>
        <v>3189</v>
      </c>
      <c r="C77" s="4">
        <f t="shared" si="50"/>
        <v>80055</v>
      </c>
      <c r="D77" s="4">
        <f t="shared" si="50"/>
        <v>2001759</v>
      </c>
      <c r="E77" s="11">
        <f t="shared" si="45"/>
        <v>6.7983924983255193</v>
      </c>
      <c r="F77" s="11">
        <f t="shared" si="38"/>
        <v>3.4877257391057048</v>
      </c>
      <c r="G77" s="11">
        <f t="shared" si="38"/>
        <v>6.0959515440356506</v>
      </c>
      <c r="H77" s="4">
        <f t="shared" si="48"/>
        <v>104323</v>
      </c>
      <c r="I77" s="4">
        <f t="shared" si="48"/>
        <v>240274</v>
      </c>
      <c r="J77" s="4">
        <f t="shared" si="48"/>
        <v>25616</v>
      </c>
      <c r="K77" s="4">
        <f t="shared" si="48"/>
        <v>61227</v>
      </c>
      <c r="L77" s="4">
        <f t="shared" si="40"/>
        <v>129939</v>
      </c>
      <c r="M77" s="4">
        <f t="shared" si="40"/>
        <v>301501</v>
      </c>
      <c r="N77" s="11">
        <f t="shared" si="49"/>
        <v>14.066566074044918</v>
      </c>
      <c r="O77" s="11">
        <f t="shared" si="49"/>
        <v>12.953177886423468</v>
      </c>
      <c r="P77" s="11">
        <f t="shared" si="49"/>
        <v>17.731409136869196</v>
      </c>
      <c r="Q77" s="11">
        <f t="shared" si="49"/>
        <v>12.139416472829172</v>
      </c>
      <c r="R77" s="11">
        <f t="shared" si="49"/>
        <v>14.770880440927078</v>
      </c>
      <c r="S77" s="11">
        <f t="shared" si="49"/>
        <v>12.78696987494342</v>
      </c>
      <c r="T77" s="6">
        <f t="shared" si="34"/>
        <v>2.3031737967658139</v>
      </c>
      <c r="U77" s="6">
        <f t="shared" si="35"/>
        <v>2.3901858213616491</v>
      </c>
      <c r="V77" s="6">
        <f t="shared" si="36"/>
        <v>2.3203272304696818</v>
      </c>
      <c r="W77" s="11">
        <f t="shared" si="46"/>
        <v>-0.97608635548710931</v>
      </c>
      <c r="X77" s="11">
        <f t="shared" si="42"/>
        <v>-4.7497882723369322</v>
      </c>
      <c r="Y77" s="11">
        <f t="shared" si="42"/>
        <v>-1.7285835556561715</v>
      </c>
      <c r="Z77" s="6">
        <f t="shared" si="43"/>
        <v>15.061803144134734</v>
      </c>
      <c r="AA77" s="11">
        <f t="shared" si="47"/>
        <v>6.3065727141630186</v>
      </c>
    </row>
    <row r="78" spans="1:27" ht="20.100000000000001" customHeight="1" x14ac:dyDescent="0.3">
      <c r="A78" s="3">
        <v>2008</v>
      </c>
      <c r="B78" s="4">
        <f t="shared" si="50"/>
        <v>3425</v>
      </c>
      <c r="C78" s="4">
        <f t="shared" si="50"/>
        <v>83267</v>
      </c>
      <c r="D78" s="4">
        <f t="shared" si="50"/>
        <v>2178344</v>
      </c>
      <c r="E78" s="11">
        <f t="shared" si="45"/>
        <v>7.40043900909376</v>
      </c>
      <c r="F78" s="11">
        <f t="shared" si="38"/>
        <v>4.0122415839110612</v>
      </c>
      <c r="G78" s="11">
        <f t="shared" si="38"/>
        <v>8.8214914982273083</v>
      </c>
      <c r="H78" s="4">
        <f t="shared" si="48"/>
        <v>122877</v>
      </c>
      <c r="I78" s="4">
        <f t="shared" si="48"/>
        <v>284057</v>
      </c>
      <c r="J78" s="4">
        <f t="shared" si="48"/>
        <v>35051</v>
      </c>
      <c r="K78" s="4">
        <f t="shared" si="48"/>
        <v>80758</v>
      </c>
      <c r="L78" s="4">
        <f t="shared" si="40"/>
        <v>157928</v>
      </c>
      <c r="M78" s="4">
        <f t="shared" si="40"/>
        <v>364815</v>
      </c>
      <c r="N78" s="11">
        <f t="shared" si="49"/>
        <v>17.78514804980685</v>
      </c>
      <c r="O78" s="11">
        <f t="shared" si="49"/>
        <v>18.22211308755837</v>
      </c>
      <c r="P78" s="11">
        <f t="shared" si="49"/>
        <v>36.832448469706435</v>
      </c>
      <c r="Q78" s="11">
        <f t="shared" si="49"/>
        <v>31.899325460989434</v>
      </c>
      <c r="R78" s="11">
        <f t="shared" si="49"/>
        <v>21.540107281108828</v>
      </c>
      <c r="S78" s="11">
        <f t="shared" si="49"/>
        <v>20.999598674631262</v>
      </c>
      <c r="T78" s="6">
        <f t="shared" si="34"/>
        <v>2.311718222287328</v>
      </c>
      <c r="U78" s="6">
        <f t="shared" si="35"/>
        <v>2.3040141508088214</v>
      </c>
      <c r="V78" s="6">
        <f t="shared" si="36"/>
        <v>2.3100083582391977</v>
      </c>
      <c r="W78" s="11">
        <f t="shared" si="46"/>
        <v>0.37098483551317196</v>
      </c>
      <c r="X78" s="11">
        <f t="shared" si="42"/>
        <v>-3.6052289233201602</v>
      </c>
      <c r="Y78" s="11">
        <f t="shared" si="42"/>
        <v>-0.4447162492850355</v>
      </c>
      <c r="Z78" s="6">
        <f t="shared" si="43"/>
        <v>16.747354871406902</v>
      </c>
      <c r="AA78" s="11">
        <f t="shared" si="47"/>
        <v>11.190902650513955</v>
      </c>
    </row>
    <row r="79" spans="1:27" ht="20.100000000000001" customHeight="1" x14ac:dyDescent="0.3">
      <c r="A79" s="3">
        <v>2009</v>
      </c>
      <c r="B79" s="4">
        <f t="shared" si="50"/>
        <v>3728</v>
      </c>
      <c r="C79" s="4">
        <f t="shared" si="50"/>
        <v>86164</v>
      </c>
      <c r="D79" s="4">
        <f t="shared" si="50"/>
        <v>2158150</v>
      </c>
      <c r="E79" s="11">
        <f t="shared" si="45"/>
        <v>8.8467153284671536</v>
      </c>
      <c r="F79" s="11">
        <f t="shared" si="38"/>
        <v>3.4791694188574107</v>
      </c>
      <c r="G79" s="11">
        <f t="shared" si="38"/>
        <v>-0.92703448123895948</v>
      </c>
      <c r="H79" s="4">
        <f t="shared" si="48"/>
        <v>90487</v>
      </c>
      <c r="I79" s="4">
        <f t="shared" si="48"/>
        <v>198898</v>
      </c>
      <c r="J79" s="4">
        <f t="shared" si="48"/>
        <v>20555</v>
      </c>
      <c r="K79" s="4">
        <f t="shared" si="48"/>
        <v>51509</v>
      </c>
      <c r="L79" s="4">
        <f t="shared" si="40"/>
        <v>111042</v>
      </c>
      <c r="M79" s="4">
        <f t="shared" si="40"/>
        <v>250407</v>
      </c>
      <c r="N79" s="11">
        <f t="shared" si="49"/>
        <v>-26.359693026359693</v>
      </c>
      <c r="O79" s="11">
        <f t="shared" si="49"/>
        <v>-29.979546358653369</v>
      </c>
      <c r="P79" s="11">
        <f t="shared" si="49"/>
        <v>-41.356879974893729</v>
      </c>
      <c r="Q79" s="11">
        <f t="shared" si="49"/>
        <v>-36.218083657346639</v>
      </c>
      <c r="R79" s="11">
        <f t="shared" si="49"/>
        <v>-29.688212349931614</v>
      </c>
      <c r="S79" s="11">
        <f t="shared" si="49"/>
        <v>-31.360552608856544</v>
      </c>
      <c r="T79" s="6">
        <f t="shared" si="34"/>
        <v>2.1980837026313171</v>
      </c>
      <c r="U79" s="6">
        <f t="shared" si="35"/>
        <v>2.5059109705667719</v>
      </c>
      <c r="V79" s="6">
        <f t="shared" si="36"/>
        <v>2.2550656508348195</v>
      </c>
      <c r="W79" s="11">
        <f t="shared" si="46"/>
        <v>-4.9155869673240407</v>
      </c>
      <c r="X79" s="11">
        <f t="shared" si="42"/>
        <v>8.7628289820648373</v>
      </c>
      <c r="Y79" s="11">
        <f t="shared" si="42"/>
        <v>-2.3784635760477628</v>
      </c>
      <c r="Z79" s="6">
        <f t="shared" si="43"/>
        <v>11.602854296503951</v>
      </c>
      <c r="AA79" s="11">
        <f t="shared" si="47"/>
        <v>-30.718287242400653</v>
      </c>
    </row>
    <row r="80" spans="1:27" ht="20.100000000000001" customHeight="1" x14ac:dyDescent="0.3">
      <c r="A80" s="3">
        <v>2010</v>
      </c>
      <c r="B80" s="4">
        <f t="shared" si="50"/>
        <v>3959</v>
      </c>
      <c r="C80" s="4">
        <f t="shared" si="50"/>
        <v>88728</v>
      </c>
      <c r="D80" s="4">
        <f t="shared" si="50"/>
        <v>2202325</v>
      </c>
      <c r="E80" s="11">
        <f t="shared" si="45"/>
        <v>6.1963519313304722</v>
      </c>
      <c r="F80" s="11">
        <f t="shared" si="38"/>
        <v>2.97572071862959</v>
      </c>
      <c r="G80" s="11">
        <f t="shared" si="38"/>
        <v>2.0468920139934665</v>
      </c>
      <c r="H80" s="4">
        <f t="shared" si="48"/>
        <v>90978</v>
      </c>
      <c r="I80" s="4">
        <f t="shared" si="48"/>
        <v>203058</v>
      </c>
      <c r="J80" s="4">
        <f t="shared" si="48"/>
        <v>19223</v>
      </c>
      <c r="K80" s="4">
        <f t="shared" si="48"/>
        <v>53036</v>
      </c>
      <c r="L80" s="4">
        <f t="shared" si="40"/>
        <v>110201</v>
      </c>
      <c r="M80" s="4">
        <f t="shared" si="40"/>
        <v>256094</v>
      </c>
      <c r="N80" s="11">
        <f t="shared" si="49"/>
        <v>0.5426193817896493</v>
      </c>
      <c r="O80" s="11">
        <f t="shared" si="49"/>
        <v>2.0915242988868665</v>
      </c>
      <c r="P80" s="11">
        <f t="shared" si="49"/>
        <v>-6.4801751398686447</v>
      </c>
      <c r="Q80" s="11">
        <f t="shared" si="49"/>
        <v>2.9645304704032305</v>
      </c>
      <c r="R80" s="11">
        <f t="shared" si="49"/>
        <v>-0.75737108481475479</v>
      </c>
      <c r="S80" s="11">
        <f t="shared" si="49"/>
        <v>2.2711026448941123</v>
      </c>
      <c r="T80" s="6">
        <f t="shared" si="34"/>
        <v>2.2319461847919277</v>
      </c>
      <c r="U80" s="6">
        <f t="shared" si="35"/>
        <v>2.7589866305987618</v>
      </c>
      <c r="V80" s="6">
        <f t="shared" si="36"/>
        <v>2.3238809085217014</v>
      </c>
      <c r="W80" s="11">
        <f t="shared" si="46"/>
        <v>1.5405456179887038</v>
      </c>
      <c r="X80" s="11">
        <f t="shared" si="42"/>
        <v>10.099148094425349</v>
      </c>
      <c r="Y80" s="11">
        <f t="shared" si="42"/>
        <v>3.0515855563409726</v>
      </c>
      <c r="Z80" s="6">
        <f t="shared" si="43"/>
        <v>11.628347314769618</v>
      </c>
      <c r="AA80" s="11">
        <f t="shared" si="47"/>
        <v>0.21971333616891556</v>
      </c>
    </row>
    <row r="81" spans="1:27" ht="20.100000000000001" customHeight="1" x14ac:dyDescent="0.3">
      <c r="A81" s="3">
        <v>2011</v>
      </c>
      <c r="B81" s="4">
        <f t="shared" si="50"/>
        <v>4140</v>
      </c>
      <c r="C81" s="4">
        <f t="shared" si="50"/>
        <v>89917</v>
      </c>
      <c r="D81" s="4">
        <f t="shared" si="50"/>
        <v>2271914</v>
      </c>
      <c r="E81" s="11">
        <f t="shared" si="45"/>
        <v>4.5718615812073757</v>
      </c>
      <c r="F81" s="11">
        <f t="shared" si="38"/>
        <v>1.3400504913894149</v>
      </c>
      <c r="G81" s="11">
        <f t="shared" si="38"/>
        <v>3.1597970326813707</v>
      </c>
      <c r="H81" s="4">
        <f t="shared" si="48"/>
        <v>97192</v>
      </c>
      <c r="I81" s="4">
        <f t="shared" si="48"/>
        <v>212918</v>
      </c>
      <c r="J81" s="4">
        <f t="shared" si="48"/>
        <v>18909</v>
      </c>
      <c r="K81" s="4">
        <f t="shared" si="48"/>
        <v>52787</v>
      </c>
      <c r="L81" s="4">
        <f t="shared" si="40"/>
        <v>116101</v>
      </c>
      <c r="M81" s="4">
        <f t="shared" si="40"/>
        <v>265705</v>
      </c>
      <c r="N81" s="11">
        <f t="shared" si="49"/>
        <v>6.8302226912000705</v>
      </c>
      <c r="O81" s="11">
        <f t="shared" si="49"/>
        <v>4.8557554984290201</v>
      </c>
      <c r="P81" s="11">
        <f t="shared" si="49"/>
        <v>-1.6334599178067939</v>
      </c>
      <c r="Q81" s="11">
        <f t="shared" si="49"/>
        <v>-0.46949242024285393</v>
      </c>
      <c r="R81" s="11">
        <f t="shared" si="49"/>
        <v>5.3538534133084088</v>
      </c>
      <c r="S81" s="11">
        <f t="shared" si="49"/>
        <v>3.7529188501097255</v>
      </c>
      <c r="T81" s="6">
        <f t="shared" si="34"/>
        <v>2.1906947073833236</v>
      </c>
      <c r="U81" s="6">
        <f t="shared" si="35"/>
        <v>2.7916336136231426</v>
      </c>
      <c r="V81" s="6">
        <f t="shared" si="36"/>
        <v>2.2885677125950683</v>
      </c>
      <c r="W81" s="11">
        <f t="shared" si="46"/>
        <v>-1.8482290339114866</v>
      </c>
      <c r="X81" s="11">
        <f t="shared" si="42"/>
        <v>1.1832961661469019</v>
      </c>
      <c r="Y81" s="11">
        <f t="shared" si="42"/>
        <v>-1.5195785548708249</v>
      </c>
      <c r="Z81" s="6">
        <f t="shared" si="43"/>
        <v>11.695205012161551</v>
      </c>
      <c r="AA81" s="11">
        <f t="shared" si="47"/>
        <v>0.57495442458116708</v>
      </c>
    </row>
    <row r="82" spans="1:27" ht="20.100000000000001" customHeight="1" x14ac:dyDescent="0.3">
      <c r="A82" s="3">
        <v>2012</v>
      </c>
      <c r="B82" s="4">
        <f t="shared" si="50"/>
        <v>4293</v>
      </c>
      <c r="C82" s="4">
        <f t="shared" si="50"/>
        <v>90993</v>
      </c>
      <c r="D82" s="4">
        <f t="shared" si="50"/>
        <v>2283820</v>
      </c>
      <c r="E82" s="11">
        <f t="shared" si="45"/>
        <v>3.6956521739130435</v>
      </c>
      <c r="F82" s="11">
        <f t="shared" si="38"/>
        <v>1.196659141208003</v>
      </c>
      <c r="G82" s="11">
        <f t="shared" si="38"/>
        <v>0.52405152659827792</v>
      </c>
      <c r="H82" s="4">
        <f t="shared" si="48"/>
        <v>119801</v>
      </c>
      <c r="I82" s="4">
        <f t="shared" si="48"/>
        <v>236766</v>
      </c>
      <c r="J82" s="4">
        <f t="shared" si="48"/>
        <v>23326</v>
      </c>
      <c r="K82" s="4">
        <f t="shared" si="48"/>
        <v>57432</v>
      </c>
      <c r="L82" s="4">
        <f t="shared" si="40"/>
        <v>143127</v>
      </c>
      <c r="M82" s="4">
        <f t="shared" si="40"/>
        <v>294198</v>
      </c>
      <c r="N82" s="11">
        <f t="shared" si="49"/>
        <v>23.262202650423902</v>
      </c>
      <c r="O82" s="11">
        <f t="shared" si="49"/>
        <v>11.200556082623358</v>
      </c>
      <c r="P82" s="11">
        <f t="shared" si="49"/>
        <v>23.359246919456343</v>
      </c>
      <c r="Q82" s="11">
        <f t="shared" si="49"/>
        <v>8.7995150321101789</v>
      </c>
      <c r="R82" s="11">
        <f t="shared" si="49"/>
        <v>23.278007941361402</v>
      </c>
      <c r="S82" s="11">
        <f t="shared" si="49"/>
        <v>10.72354679061365</v>
      </c>
      <c r="T82" s="6">
        <f t="shared" si="34"/>
        <v>1.9763274096209547</v>
      </c>
      <c r="U82" s="6">
        <f t="shared" si="35"/>
        <v>2.4621452456486326</v>
      </c>
      <c r="V82" s="6">
        <f t="shared" si="36"/>
        <v>2.0555031545410718</v>
      </c>
      <c r="W82" s="11">
        <f t="shared" si="46"/>
        <v>-9.7853569938286871</v>
      </c>
      <c r="X82" s="11">
        <f t="shared" si="42"/>
        <v>-11.802708147896277</v>
      </c>
      <c r="Y82" s="11">
        <f t="shared" si="42"/>
        <v>-10.183861144738355</v>
      </c>
      <c r="Z82" s="6">
        <f t="shared" si="43"/>
        <v>12.881838323510609</v>
      </c>
      <c r="AA82" s="11">
        <f t="shared" si="47"/>
        <v>10.146323301858384</v>
      </c>
    </row>
    <row r="83" spans="1:27" ht="20.100000000000001" customHeight="1" x14ac:dyDescent="0.3">
      <c r="A83" s="3">
        <v>2013</v>
      </c>
      <c r="B83" s="4">
        <f t="shared" si="50"/>
        <v>4509</v>
      </c>
      <c r="C83" s="4">
        <f t="shared" si="50"/>
        <v>92781</v>
      </c>
      <c r="D83" s="4">
        <f t="shared" si="50"/>
        <v>2310277</v>
      </c>
      <c r="E83" s="11">
        <f t="shared" si="45"/>
        <v>5.0314465408805029</v>
      </c>
      <c r="F83" s="11">
        <f t="shared" si="38"/>
        <v>1.9649863176288287</v>
      </c>
      <c r="G83" s="11">
        <f t="shared" si="38"/>
        <v>1.1584538186021665</v>
      </c>
      <c r="H83" s="4">
        <f t="shared" si="48"/>
        <v>134856</v>
      </c>
      <c r="I83" s="4">
        <f t="shared" si="48"/>
        <v>261908</v>
      </c>
      <c r="J83" s="4">
        <f t="shared" si="48"/>
        <v>25976</v>
      </c>
      <c r="K83" s="4">
        <f t="shared" si="48"/>
        <v>63004</v>
      </c>
      <c r="L83" s="4">
        <f t="shared" si="40"/>
        <v>160832</v>
      </c>
      <c r="M83" s="4">
        <f t="shared" si="40"/>
        <v>324912</v>
      </c>
      <c r="N83" s="11">
        <f t="shared" si="49"/>
        <v>12.566673066168063</v>
      </c>
      <c r="O83" s="11">
        <f t="shared" si="49"/>
        <v>10.618923325139589</v>
      </c>
      <c r="P83" s="11">
        <f t="shared" si="49"/>
        <v>11.360713367058219</v>
      </c>
      <c r="Q83" s="11">
        <f t="shared" si="49"/>
        <v>9.7019083437804703</v>
      </c>
      <c r="R83" s="11">
        <f t="shared" si="49"/>
        <v>12.370132819104711</v>
      </c>
      <c r="S83" s="11">
        <f t="shared" si="49"/>
        <v>10.439907817184345</v>
      </c>
      <c r="T83" s="6">
        <f t="shared" si="34"/>
        <v>1.9421308655158094</v>
      </c>
      <c r="U83" s="6">
        <f t="shared" si="35"/>
        <v>2.4254696643055129</v>
      </c>
      <c r="V83" s="6">
        <f t="shared" si="36"/>
        <v>2.0201949860724233</v>
      </c>
      <c r="W83" s="11">
        <f t="shared" si="46"/>
        <v>-1.7303076372200863</v>
      </c>
      <c r="X83" s="11">
        <f t="shared" si="42"/>
        <v>-1.4895783020086522</v>
      </c>
      <c r="Y83" s="11">
        <f t="shared" si="42"/>
        <v>-1.717738471509749</v>
      </c>
      <c r="Z83" s="6">
        <f t="shared" si="43"/>
        <v>14.063768110923496</v>
      </c>
      <c r="AA83" s="11">
        <f t="shared" si="47"/>
        <v>9.1751639613093907</v>
      </c>
    </row>
    <row r="84" spans="1:27" ht="20.100000000000001" customHeight="1" x14ac:dyDescent="0.3">
      <c r="A84" s="3">
        <v>2014</v>
      </c>
      <c r="B84" s="4">
        <f t="shared" si="50"/>
        <v>3868</v>
      </c>
      <c r="C84" s="4">
        <f t="shared" si="50"/>
        <v>88114</v>
      </c>
      <c r="D84" s="4">
        <f t="shared" si="50"/>
        <v>2135822</v>
      </c>
      <c r="E84" s="11">
        <f t="shared" si="45"/>
        <v>-14.216012419605233</v>
      </c>
      <c r="F84" s="11">
        <f t="shared" si="38"/>
        <v>-5.0301247022558497</v>
      </c>
      <c r="G84" s="11">
        <f t="shared" si="38"/>
        <v>-7.5512590048725761</v>
      </c>
      <c r="H84" s="4">
        <f t="shared" si="48"/>
        <v>111659</v>
      </c>
      <c r="I84" s="4">
        <f t="shared" si="48"/>
        <v>211307</v>
      </c>
      <c r="J84" s="4">
        <f t="shared" si="48"/>
        <v>23602</v>
      </c>
      <c r="K84" s="4">
        <f t="shared" si="48"/>
        <v>55278</v>
      </c>
      <c r="L84" s="4">
        <f t="shared" si="40"/>
        <v>135261</v>
      </c>
      <c r="M84" s="4">
        <f t="shared" si="40"/>
        <v>266585</v>
      </c>
      <c r="N84" s="11">
        <f t="shared" si="49"/>
        <v>-17.20131102805956</v>
      </c>
      <c r="O84" s="11">
        <f t="shared" si="49"/>
        <v>-19.32014295095988</v>
      </c>
      <c r="P84" s="11">
        <f t="shared" si="49"/>
        <v>-9.1392054203880502</v>
      </c>
      <c r="Q84" s="11">
        <f t="shared" si="49"/>
        <v>-12.262713478509301</v>
      </c>
      <c r="R84" s="11">
        <f t="shared" si="49"/>
        <v>-15.899199164345404</v>
      </c>
      <c r="S84" s="11">
        <f t="shared" si="49"/>
        <v>-17.951629979809919</v>
      </c>
      <c r="T84" s="6">
        <f t="shared" si="34"/>
        <v>1.8924314206647024</v>
      </c>
      <c r="U84" s="6">
        <f t="shared" si="35"/>
        <v>2.3420896534192019</v>
      </c>
      <c r="V84" s="6">
        <f t="shared" si="36"/>
        <v>1.970893309971093</v>
      </c>
      <c r="W84" s="11">
        <f t="shared" si="46"/>
        <v>-2.5590162709198978</v>
      </c>
      <c r="X84" s="11">
        <f t="shared" si="42"/>
        <v>-3.4376851672636874</v>
      </c>
      <c r="Y84" s="11">
        <f t="shared" si="42"/>
        <v>-2.4404414643747088</v>
      </c>
      <c r="Z84" s="6">
        <f t="shared" si="43"/>
        <v>12.481611295323299</v>
      </c>
      <c r="AA84" s="11">
        <f t="shared" si="47"/>
        <v>-11.249878433158441</v>
      </c>
    </row>
    <row r="85" spans="1:27" ht="20.100000000000001" customHeight="1" x14ac:dyDescent="0.3">
      <c r="A85" s="3">
        <v>2015</v>
      </c>
      <c r="B85" s="4">
        <f t="shared" si="50"/>
        <v>3903</v>
      </c>
      <c r="C85" s="4">
        <f t="shared" si="50"/>
        <v>88079</v>
      </c>
      <c r="D85" s="4">
        <f t="shared" si="50"/>
        <v>2126300</v>
      </c>
      <c r="E85" s="11">
        <f t="shared" si="45"/>
        <v>0.90486039296794207</v>
      </c>
      <c r="F85" s="11">
        <f t="shared" si="38"/>
        <v>-3.9721270172730784E-2</v>
      </c>
      <c r="G85" s="11">
        <f t="shared" si="38"/>
        <v>-0.44582366882633478</v>
      </c>
      <c r="H85" s="4">
        <f t="shared" si="48"/>
        <v>103059</v>
      </c>
      <c r="I85" s="4">
        <f t="shared" si="48"/>
        <v>189239</v>
      </c>
      <c r="J85" s="4">
        <f t="shared" si="48"/>
        <v>26887</v>
      </c>
      <c r="K85" s="4">
        <f t="shared" si="48"/>
        <v>65076</v>
      </c>
      <c r="L85" s="4">
        <f t="shared" si="40"/>
        <v>129946</v>
      </c>
      <c r="M85" s="4">
        <f t="shared" si="40"/>
        <v>254315</v>
      </c>
      <c r="N85" s="11">
        <f t="shared" si="49"/>
        <v>-7.7020213328079246</v>
      </c>
      <c r="O85" s="11">
        <f t="shared" si="49"/>
        <v>-10.443572621825117</v>
      </c>
      <c r="P85" s="11">
        <f t="shared" si="49"/>
        <v>13.918312007456995</v>
      </c>
      <c r="Q85" s="11">
        <f t="shared" si="49"/>
        <v>17.724953869532182</v>
      </c>
      <c r="R85" s="11">
        <f t="shared" si="49"/>
        <v>-3.9294401194727233</v>
      </c>
      <c r="S85" s="11">
        <f t="shared" si="49"/>
        <v>-4.6026595644916259</v>
      </c>
      <c r="T85" s="6">
        <f t="shared" si="34"/>
        <v>1.8362200293036028</v>
      </c>
      <c r="U85" s="6">
        <f t="shared" si="35"/>
        <v>2.4203518428980546</v>
      </c>
      <c r="V85" s="6">
        <f t="shared" si="36"/>
        <v>1.9570821725947702</v>
      </c>
      <c r="W85" s="11">
        <f t="shared" si="46"/>
        <v>-2.9703264671728875</v>
      </c>
      <c r="X85" s="11">
        <f t="shared" si="42"/>
        <v>3.341553956510511</v>
      </c>
      <c r="Y85" s="11">
        <f t="shared" si="42"/>
        <v>-0.70075520102736288</v>
      </c>
      <c r="Z85" s="6">
        <f t="shared" si="43"/>
        <v>11.960447726096977</v>
      </c>
      <c r="AA85" s="11">
        <f t="shared" si="47"/>
        <v>-4.1754510447028252</v>
      </c>
    </row>
    <row r="86" spans="1:27" ht="20.100000000000001" customHeight="1" x14ac:dyDescent="0.3">
      <c r="A86" s="3">
        <v>2016</v>
      </c>
      <c r="B86" s="4">
        <f t="shared" si="50"/>
        <v>3992</v>
      </c>
      <c r="C86" s="4">
        <f t="shared" si="50"/>
        <v>88611</v>
      </c>
      <c r="D86" s="4">
        <f t="shared" si="50"/>
        <v>2240160</v>
      </c>
      <c r="E86" s="11">
        <f t="shared" si="45"/>
        <v>2.2802972072764538</v>
      </c>
      <c r="F86" s="11">
        <f t="shared" si="38"/>
        <v>0.60400322437811516</v>
      </c>
      <c r="G86" s="11">
        <f t="shared" si="38"/>
        <v>5.3548417438743359</v>
      </c>
      <c r="H86" s="4">
        <f t="shared" si="48"/>
        <v>143530</v>
      </c>
      <c r="I86" s="4">
        <f t="shared" si="48"/>
        <v>291651</v>
      </c>
      <c r="J86" s="4">
        <f t="shared" si="48"/>
        <v>36602</v>
      </c>
      <c r="K86" s="4">
        <f t="shared" si="48"/>
        <v>77481</v>
      </c>
      <c r="L86" s="4">
        <f t="shared" si="40"/>
        <v>180132</v>
      </c>
      <c r="M86" s="4">
        <f t="shared" si="40"/>
        <v>369132</v>
      </c>
      <c r="N86" s="11">
        <f t="shared" si="49"/>
        <v>39.269738693369817</v>
      </c>
      <c r="O86" s="11">
        <f t="shared" si="49"/>
        <v>54.117808696938795</v>
      </c>
      <c r="P86" s="11">
        <f t="shared" si="49"/>
        <v>36.132703537025328</v>
      </c>
      <c r="Q86" s="11">
        <f t="shared" si="49"/>
        <v>19.06232712520745</v>
      </c>
      <c r="R86" s="11">
        <f t="shared" si="49"/>
        <v>38.620657811706401</v>
      </c>
      <c r="S86" s="11">
        <f t="shared" si="49"/>
        <v>45.14755323122899</v>
      </c>
      <c r="T86" s="6">
        <f t="shared" si="34"/>
        <v>2.0319863443182609</v>
      </c>
      <c r="U86" s="6">
        <f t="shared" si="35"/>
        <v>2.1168515381673134</v>
      </c>
      <c r="V86" s="6">
        <f t="shared" si="36"/>
        <v>2.0492305642528814</v>
      </c>
      <c r="W86" s="11">
        <f t="shared" si="46"/>
        <v>10.661375646191134</v>
      </c>
      <c r="X86" s="11">
        <f t="shared" si="42"/>
        <v>-12.539511791283175</v>
      </c>
      <c r="Y86" s="11">
        <f t="shared" si="42"/>
        <v>4.7084579762911796</v>
      </c>
      <c r="Z86" s="6">
        <f t="shared" si="43"/>
        <v>16.477930147846582</v>
      </c>
      <c r="AA86" s="11">
        <f t="shared" si="47"/>
        <v>37.770178217431869</v>
      </c>
    </row>
    <row r="87" spans="1:27" ht="20.100000000000001" customHeight="1" x14ac:dyDescent="0.3">
      <c r="A87" s="3">
        <v>2017</v>
      </c>
      <c r="B87" s="4">
        <f t="shared" si="50"/>
        <v>3981</v>
      </c>
      <c r="C87" s="4">
        <f t="shared" si="50"/>
        <v>88177</v>
      </c>
      <c r="D87" s="4">
        <f t="shared" si="50"/>
        <v>2099749</v>
      </c>
      <c r="E87" s="11">
        <f t="shared" si="45"/>
        <v>-0.27555110220440882</v>
      </c>
      <c r="F87" s="11">
        <f t="shared" si="38"/>
        <v>-0.48978117840900115</v>
      </c>
      <c r="G87" s="11">
        <f t="shared" si="38"/>
        <v>-6.2679005071066349</v>
      </c>
      <c r="H87" s="4">
        <f t="shared" si="48"/>
        <v>83898</v>
      </c>
      <c r="I87" s="4">
        <f t="shared" si="48"/>
        <v>193156</v>
      </c>
      <c r="J87" s="4">
        <f t="shared" si="48"/>
        <v>23875</v>
      </c>
      <c r="K87" s="4">
        <f t="shared" si="48"/>
        <v>55764</v>
      </c>
      <c r="L87" s="4">
        <f t="shared" si="40"/>
        <v>107773</v>
      </c>
      <c r="M87" s="4">
        <f t="shared" si="40"/>
        <v>248920</v>
      </c>
      <c r="N87" s="11">
        <f t="shared" si="49"/>
        <v>-41.54671497247962</v>
      </c>
      <c r="O87" s="11">
        <f t="shared" si="49"/>
        <v>-33.771528299234362</v>
      </c>
      <c r="P87" s="11">
        <f t="shared" si="49"/>
        <v>-34.771323971367686</v>
      </c>
      <c r="Q87" s="11">
        <f t="shared" si="49"/>
        <v>-28.028807062376583</v>
      </c>
      <c r="R87" s="11">
        <f t="shared" si="49"/>
        <v>-40.169986454377899</v>
      </c>
      <c r="S87" s="11">
        <f t="shared" si="49"/>
        <v>-32.566128105935007</v>
      </c>
      <c r="T87" s="6">
        <f t="shared" si="34"/>
        <v>2.3022718062409115</v>
      </c>
      <c r="U87" s="6">
        <f t="shared" si="35"/>
        <v>2.3356649214659684</v>
      </c>
      <c r="V87" s="6">
        <f t="shared" si="36"/>
        <v>2.3096693977155689</v>
      </c>
      <c r="W87" s="11">
        <f t="shared" si="46"/>
        <v>13.301539288313105</v>
      </c>
      <c r="X87" s="11">
        <f t="shared" si="42"/>
        <v>10.336737336246781</v>
      </c>
      <c r="Y87" s="11">
        <f t="shared" si="42"/>
        <v>12.709103504789837</v>
      </c>
      <c r="Z87" s="6">
        <f t="shared" si="43"/>
        <v>11.854750258245152</v>
      </c>
      <c r="AA87" s="11">
        <f t="shared" si="47"/>
        <v>-28.056799902174664</v>
      </c>
    </row>
    <row r="88" spans="1:27" ht="20.100000000000001" customHeight="1" x14ac:dyDescent="0.3">
      <c r="A88" s="3">
        <v>2018</v>
      </c>
      <c r="B88" s="4">
        <f t="shared" si="50"/>
        <v>4353</v>
      </c>
      <c r="C88" s="4">
        <f t="shared" si="50"/>
        <v>90382</v>
      </c>
      <c r="D88" s="4">
        <f t="shared" si="50"/>
        <v>2238458</v>
      </c>
      <c r="E88" s="11">
        <f t="shared" si="45"/>
        <v>9.3443858327053508</v>
      </c>
      <c r="F88" s="11">
        <f t="shared" si="38"/>
        <v>2.5006520974857387</v>
      </c>
      <c r="G88" s="11">
        <f t="shared" si="38"/>
        <v>6.6059800480914621</v>
      </c>
      <c r="H88" s="4">
        <f t="shared" si="48"/>
        <v>120176</v>
      </c>
      <c r="I88" s="4">
        <f t="shared" si="48"/>
        <v>224696</v>
      </c>
      <c r="J88" s="4">
        <f t="shared" si="48"/>
        <v>32018</v>
      </c>
      <c r="K88" s="4">
        <f t="shared" si="48"/>
        <v>71629</v>
      </c>
      <c r="L88" s="4">
        <f t="shared" si="40"/>
        <v>152194</v>
      </c>
      <c r="M88" s="4">
        <f t="shared" si="40"/>
        <v>296325</v>
      </c>
      <c r="N88" s="11">
        <f t="shared" si="49"/>
        <v>43.240601682996022</v>
      </c>
      <c r="O88" s="11">
        <f t="shared" si="49"/>
        <v>16.328770527449315</v>
      </c>
      <c r="P88" s="11">
        <f t="shared" si="49"/>
        <v>34.106806282722516</v>
      </c>
      <c r="Q88" s="11">
        <f t="shared" si="49"/>
        <v>28.450254644573558</v>
      </c>
      <c r="R88" s="11">
        <f t="shared" si="49"/>
        <v>41.217187978436158</v>
      </c>
      <c r="S88" s="11">
        <f t="shared" si="49"/>
        <v>19.04427125180781</v>
      </c>
      <c r="T88" s="6">
        <f t="shared" si="34"/>
        <v>1.8697244042071628</v>
      </c>
      <c r="U88" s="6">
        <f t="shared" si="35"/>
        <v>2.2371478543319383</v>
      </c>
      <c r="V88" s="6">
        <f t="shared" si="36"/>
        <v>1.9470215645820466</v>
      </c>
      <c r="W88" s="11">
        <f t="shared" si="46"/>
        <v>-18.787851237252507</v>
      </c>
      <c r="X88" s="11">
        <f t="shared" si="42"/>
        <v>-4.2179452295835453</v>
      </c>
      <c r="Y88" s="11">
        <f t="shared" si="42"/>
        <v>-15.701287530250321</v>
      </c>
      <c r="Z88" s="6">
        <f t="shared" si="43"/>
        <v>13.237907523840072</v>
      </c>
      <c r="AA88" s="11">
        <f t="shared" si="47"/>
        <v>11.667536097041884</v>
      </c>
    </row>
    <row r="89" spans="1:27" ht="20.100000000000001" customHeight="1" x14ac:dyDescent="0.3">
      <c r="A89" s="3">
        <v>2019</v>
      </c>
      <c r="B89" s="4">
        <f t="shared" si="50"/>
        <v>5042</v>
      </c>
      <c r="C89" s="4">
        <f t="shared" si="50"/>
        <v>92884</v>
      </c>
      <c r="D89" s="4">
        <f t="shared" si="50"/>
        <v>2257735</v>
      </c>
      <c r="E89" s="11">
        <f t="shared" si="45"/>
        <v>15.828164484263727</v>
      </c>
      <c r="F89" s="11">
        <f t="shared" si="38"/>
        <v>2.7682503153282734</v>
      </c>
      <c r="G89" s="11">
        <f t="shared" si="38"/>
        <v>0.86117318261052922</v>
      </c>
      <c r="H89" s="4">
        <f t="shared" ref="H89:K94" si="51">SUM(H29+H59)</f>
        <v>118549</v>
      </c>
      <c r="I89" s="4">
        <f t="shared" si="51"/>
        <v>228310</v>
      </c>
      <c r="J89" s="4">
        <f t="shared" si="51"/>
        <v>29252</v>
      </c>
      <c r="K89" s="4">
        <f t="shared" si="51"/>
        <v>67012</v>
      </c>
      <c r="L89" s="4">
        <f t="shared" si="40"/>
        <v>147801</v>
      </c>
      <c r="M89" s="4">
        <f t="shared" si="40"/>
        <v>295322</v>
      </c>
      <c r="N89" s="11">
        <f t="shared" si="49"/>
        <v>-1.3538476900545866</v>
      </c>
      <c r="O89" s="11">
        <f t="shared" si="49"/>
        <v>1.6083953430412647</v>
      </c>
      <c r="P89" s="11">
        <f t="shared" si="49"/>
        <v>-8.6388906240239862</v>
      </c>
      <c r="Q89" s="11">
        <f t="shared" si="49"/>
        <v>-6.4457133284005081</v>
      </c>
      <c r="R89" s="11">
        <f t="shared" si="49"/>
        <v>-2.886447560350605</v>
      </c>
      <c r="S89" s="11">
        <f t="shared" si="49"/>
        <v>-0.33847970977811526</v>
      </c>
      <c r="T89" s="6">
        <f t="shared" si="34"/>
        <v>1.9258703152283023</v>
      </c>
      <c r="U89" s="6">
        <f t="shared" si="35"/>
        <v>2.2908519075618763</v>
      </c>
      <c r="V89" s="6">
        <f t="shared" si="36"/>
        <v>1.9981055608554745</v>
      </c>
      <c r="W89" s="11">
        <f t="shared" si="46"/>
        <v>3.0028976941629866</v>
      </c>
      <c r="X89" s="11">
        <f t="shared" si="42"/>
        <v>2.4005589584053308</v>
      </c>
      <c r="Y89" s="11">
        <f t="shared" si="42"/>
        <v>2.6236995625877317</v>
      </c>
      <c r="Z89" s="6">
        <f t="shared" si="43"/>
        <v>13.080454526328378</v>
      </c>
      <c r="AA89" s="11">
        <f t="shared" si="47"/>
        <v>-1.1894100123311606</v>
      </c>
    </row>
    <row r="90" spans="1:27" ht="20.100000000000001" customHeight="1" x14ac:dyDescent="0.3">
      <c r="A90" s="3">
        <v>2020</v>
      </c>
      <c r="B90" s="4">
        <f t="shared" si="50"/>
        <v>5477</v>
      </c>
      <c r="C90" s="4">
        <f t="shared" si="50"/>
        <v>95538</v>
      </c>
      <c r="D90" s="4">
        <f t="shared" si="50"/>
        <v>1934647</v>
      </c>
      <c r="E90" s="11">
        <f t="shared" si="45"/>
        <v>8.6275287584291949</v>
      </c>
      <c r="F90" s="11">
        <f t="shared" si="38"/>
        <v>2.8573274191464622</v>
      </c>
      <c r="G90" s="11">
        <f t="shared" si="38"/>
        <v>-14.31027113456628</v>
      </c>
      <c r="H90" s="4">
        <f t="shared" si="51"/>
        <v>12026</v>
      </c>
      <c r="I90" s="4">
        <f t="shared" si="51"/>
        <v>36876</v>
      </c>
      <c r="J90" s="4">
        <f t="shared" si="51"/>
        <v>1491</v>
      </c>
      <c r="K90" s="4">
        <f t="shared" si="51"/>
        <v>8171</v>
      </c>
      <c r="L90" s="4">
        <f t="shared" si="40"/>
        <v>13517</v>
      </c>
      <c r="M90" s="4">
        <f t="shared" si="40"/>
        <v>45047</v>
      </c>
      <c r="N90" s="11">
        <f t="shared" si="49"/>
        <v>-89.85567149448751</v>
      </c>
      <c r="O90" s="11">
        <f t="shared" si="49"/>
        <v>-83.848276466208219</v>
      </c>
      <c r="P90" s="11">
        <f t="shared" si="49"/>
        <v>-94.902912621359221</v>
      </c>
      <c r="Q90" s="11">
        <f t="shared" si="49"/>
        <v>-87.806661493463864</v>
      </c>
      <c r="R90" s="11">
        <f t="shared" si="49"/>
        <v>-90.85459502980359</v>
      </c>
      <c r="S90" s="11">
        <f t="shared" si="49"/>
        <v>-84.746480113232337</v>
      </c>
      <c r="T90" s="6">
        <f t="shared" si="34"/>
        <v>3.0663562281722934</v>
      </c>
      <c r="U90" s="6">
        <f t="shared" si="35"/>
        <v>5.4802146210596918</v>
      </c>
      <c r="V90" s="6">
        <f t="shared" si="36"/>
        <v>3.3326181845083966</v>
      </c>
      <c r="W90" s="11">
        <f t="shared" si="46"/>
        <v>59.219247730540573</v>
      </c>
      <c r="X90" s="11">
        <f t="shared" si="42"/>
        <v>139.22168879489956</v>
      </c>
      <c r="Y90" s="11">
        <f t="shared" si="42"/>
        <v>66.788894931134678</v>
      </c>
      <c r="Z90" s="6">
        <f t="shared" si="43"/>
        <v>2.3284351098675882</v>
      </c>
      <c r="AA90" s="11">
        <f t="shared" si="47"/>
        <v>-82.199126909688744</v>
      </c>
    </row>
    <row r="91" spans="1:27" ht="20.100000000000001" customHeight="1" x14ac:dyDescent="0.3">
      <c r="A91" s="3">
        <v>2021</v>
      </c>
      <c r="B91" s="4">
        <f t="shared" ref="B91:D94" si="52">SUM(B31+B61)</f>
        <v>5622</v>
      </c>
      <c r="C91" s="4">
        <f t="shared" si="52"/>
        <v>95645</v>
      </c>
      <c r="D91" s="4">
        <f t="shared" si="52"/>
        <v>2364224</v>
      </c>
      <c r="E91" s="11">
        <f t="shared" si="45"/>
        <v>2.6474347270403507</v>
      </c>
      <c r="F91" s="11">
        <f t="shared" si="38"/>
        <v>0.11199732043794093</v>
      </c>
      <c r="G91" s="11">
        <f t="shared" si="38"/>
        <v>22.204412484551444</v>
      </c>
      <c r="H91" s="4">
        <f t="shared" si="51"/>
        <v>24232</v>
      </c>
      <c r="I91" s="4">
        <f t="shared" si="51"/>
        <v>70651</v>
      </c>
      <c r="J91" s="4">
        <f t="shared" si="51"/>
        <v>1657</v>
      </c>
      <c r="K91" s="4">
        <f t="shared" si="51"/>
        <v>10827</v>
      </c>
      <c r="L91" s="4">
        <f t="shared" si="40"/>
        <v>25889</v>
      </c>
      <c r="M91" s="4">
        <f t="shared" si="40"/>
        <v>81478</v>
      </c>
      <c r="N91" s="11">
        <f t="shared" si="49"/>
        <v>101.49675702644271</v>
      </c>
      <c r="O91" s="11">
        <f t="shared" si="49"/>
        <v>91.590736522399396</v>
      </c>
      <c r="P91" s="11">
        <f t="shared" si="49"/>
        <v>11.13346747149564</v>
      </c>
      <c r="Q91" s="11">
        <f t="shared" si="49"/>
        <v>32.505201321747641</v>
      </c>
      <c r="R91" s="11">
        <f t="shared" si="49"/>
        <v>91.529185470148704</v>
      </c>
      <c r="S91" s="11">
        <f t="shared" si="49"/>
        <v>80.873310098341733</v>
      </c>
      <c r="T91" s="6">
        <f t="shared" si="34"/>
        <v>2.9156074612083196</v>
      </c>
      <c r="U91" s="6">
        <f t="shared" si="35"/>
        <v>6.5340977670488831</v>
      </c>
      <c r="V91" s="6">
        <f t="shared" si="36"/>
        <v>3.147205376800958</v>
      </c>
      <c r="W91" s="11">
        <f t="shared" si="46"/>
        <v>-4.9162183303740878</v>
      </c>
      <c r="X91" s="11">
        <f t="shared" si="42"/>
        <v>19.230691110878521</v>
      </c>
      <c r="Y91" s="11">
        <f t="shared" si="42"/>
        <v>-5.5635778670753826</v>
      </c>
      <c r="Z91" s="6">
        <f t="shared" si="43"/>
        <v>3.4462893532930892</v>
      </c>
      <c r="AA91" s="11">
        <f t="shared" si="47"/>
        <v>48.008820975434887</v>
      </c>
    </row>
    <row r="92" spans="1:27" ht="20.100000000000001" customHeight="1" x14ac:dyDescent="0.3">
      <c r="A92" s="3">
        <v>2022</v>
      </c>
      <c r="B92" s="4">
        <f t="shared" si="52"/>
        <v>5749</v>
      </c>
      <c r="C92" s="4">
        <f t="shared" si="52"/>
        <v>94472</v>
      </c>
      <c r="D92" s="4">
        <f t="shared" si="52"/>
        <v>2480785</v>
      </c>
      <c r="E92" s="11">
        <f t="shared" si="45"/>
        <v>2.2589825684809677</v>
      </c>
      <c r="F92" s="11">
        <f t="shared" si="45"/>
        <v>-1.2264101625803754</v>
      </c>
      <c r="G92" s="11">
        <f t="shared" si="45"/>
        <v>4.9302011992095505</v>
      </c>
      <c r="H92" s="4">
        <f t="shared" si="51"/>
        <v>80238</v>
      </c>
      <c r="I92" s="4">
        <f t="shared" si="51"/>
        <v>168567</v>
      </c>
      <c r="J92" s="4">
        <f t="shared" si="51"/>
        <v>13524</v>
      </c>
      <c r="K92" s="4">
        <f t="shared" si="51"/>
        <v>41900</v>
      </c>
      <c r="L92" s="4">
        <f t="shared" ref="L92:M94" si="53">SUM(H92+J92)</f>
        <v>93762</v>
      </c>
      <c r="M92" s="4">
        <f t="shared" si="53"/>
        <v>210467</v>
      </c>
      <c r="N92" s="11">
        <f t="shared" ref="N92:S94" si="54">(H92-H91)*100/H91</f>
        <v>231.12413337735225</v>
      </c>
      <c r="O92" s="11">
        <f t="shared" si="54"/>
        <v>138.59110274447636</v>
      </c>
      <c r="P92" s="11">
        <f t="shared" si="54"/>
        <v>716.17380808690405</v>
      </c>
      <c r="Q92" s="11">
        <f t="shared" si="54"/>
        <v>286.99547427726981</v>
      </c>
      <c r="R92" s="11">
        <f t="shared" si="54"/>
        <v>262.16926107613273</v>
      </c>
      <c r="S92" s="11">
        <f t="shared" si="54"/>
        <v>158.31144603451239</v>
      </c>
      <c r="T92" s="6">
        <f t="shared" si="34"/>
        <v>2.1008375084124729</v>
      </c>
      <c r="U92" s="6">
        <f t="shared" si="35"/>
        <v>3.0981958000591541</v>
      </c>
      <c r="V92" s="6">
        <f t="shared" si="36"/>
        <v>2.2446940124997332</v>
      </c>
      <c r="W92" s="11">
        <f t="shared" si="46"/>
        <v>-27.945118251898709</v>
      </c>
      <c r="X92" s="11">
        <f t="shared" si="46"/>
        <v>-52.58418360858947</v>
      </c>
      <c r="Y92" s="11">
        <f t="shared" si="46"/>
        <v>-28.676595780940143</v>
      </c>
      <c r="Z92" s="6">
        <f t="shared" si="43"/>
        <v>8.4838871566862917</v>
      </c>
      <c r="AA92" s="11">
        <f t="shared" si="47"/>
        <v>146.174545633539</v>
      </c>
    </row>
    <row r="93" spans="1:27" ht="20.100000000000001" customHeight="1" x14ac:dyDescent="0.3">
      <c r="A93" s="3">
        <v>2023</v>
      </c>
      <c r="B93" s="4">
        <f t="shared" si="52"/>
        <v>5978</v>
      </c>
      <c r="C93" s="4">
        <f t="shared" si="52"/>
        <v>95015</v>
      </c>
      <c r="D93" s="4">
        <f t="shared" si="52"/>
        <v>2466243</v>
      </c>
      <c r="E93" s="11">
        <f t="shared" ref="E93:G94" si="55">(B93-B92)*100/B92</f>
        <v>3.9833014437293444</v>
      </c>
      <c r="F93" s="11">
        <f t="shared" si="55"/>
        <v>0.57477347785587263</v>
      </c>
      <c r="G93" s="11">
        <f t="shared" si="55"/>
        <v>-0.58618542114693539</v>
      </c>
      <c r="H93" s="4">
        <f t="shared" si="51"/>
        <v>109317</v>
      </c>
      <c r="I93" s="4">
        <f t="shared" si="51"/>
        <v>221732</v>
      </c>
      <c r="J93" s="4">
        <f t="shared" si="51"/>
        <v>26426</v>
      </c>
      <c r="K93" s="4">
        <f t="shared" si="51"/>
        <v>68670</v>
      </c>
      <c r="L93" s="4">
        <f t="shared" si="53"/>
        <v>135743</v>
      </c>
      <c r="M93" s="4">
        <f t="shared" si="53"/>
        <v>290402</v>
      </c>
      <c r="N93" s="11">
        <f t="shared" si="54"/>
        <v>36.24093322365961</v>
      </c>
      <c r="O93" s="11">
        <f t="shared" si="54"/>
        <v>31.539387899173622</v>
      </c>
      <c r="P93" s="11">
        <f t="shared" si="54"/>
        <v>95.400769003253473</v>
      </c>
      <c r="Q93" s="11">
        <f t="shared" si="54"/>
        <v>63.890214797136039</v>
      </c>
      <c r="R93" s="11">
        <f t="shared" si="54"/>
        <v>44.774002261043918</v>
      </c>
      <c r="S93" s="11">
        <f t="shared" si="54"/>
        <v>37.97982581592364</v>
      </c>
      <c r="T93" s="6">
        <f t="shared" si="34"/>
        <v>2.028339599513342</v>
      </c>
      <c r="U93" s="6">
        <f t="shared" si="35"/>
        <v>2.5985771588586997</v>
      </c>
      <c r="V93" s="6">
        <f t="shared" si="36"/>
        <v>2.1393515687733435</v>
      </c>
      <c r="W93" s="11">
        <f t="shared" ref="W93:Y94" si="56">(T93-T92)*100/T92</f>
        <v>-3.4509051085019391</v>
      </c>
      <c r="X93" s="11">
        <f t="shared" si="56"/>
        <v>-16.1261157603698</v>
      </c>
      <c r="Y93" s="11">
        <f t="shared" si="56"/>
        <v>-4.6929533887373083</v>
      </c>
      <c r="Z93" s="6">
        <f t="shared" si="43"/>
        <v>11.775076503004772</v>
      </c>
      <c r="AA93" s="11">
        <f t="shared" si="47"/>
        <v>38.793412565897221</v>
      </c>
    </row>
    <row r="94" spans="1:27" ht="20.100000000000001" customHeight="1" x14ac:dyDescent="0.3">
      <c r="A94" s="3">
        <v>2024</v>
      </c>
      <c r="B94" s="4">
        <f t="shared" si="52"/>
        <v>6893</v>
      </c>
      <c r="C94" s="4">
        <f t="shared" si="52"/>
        <v>99323</v>
      </c>
      <c r="D94" s="4">
        <f t="shared" si="52"/>
        <v>2689775</v>
      </c>
      <c r="E94" s="11">
        <f t="shared" si="55"/>
        <v>15.306122448979592</v>
      </c>
      <c r="F94" s="11">
        <f t="shared" si="55"/>
        <v>4.5340209440614636</v>
      </c>
      <c r="G94" s="11">
        <f t="shared" si="55"/>
        <v>9.0636648537877242</v>
      </c>
      <c r="H94" s="4">
        <f t="shared" si="51"/>
        <v>149419</v>
      </c>
      <c r="I94" s="4">
        <f t="shared" si="51"/>
        <v>310484</v>
      </c>
      <c r="J94" s="4">
        <f t="shared" si="51"/>
        <v>34783</v>
      </c>
      <c r="K94" s="4">
        <f t="shared" si="51"/>
        <v>89854</v>
      </c>
      <c r="L94" s="4">
        <f t="shared" si="53"/>
        <v>184202</v>
      </c>
      <c r="M94" s="4">
        <f t="shared" si="53"/>
        <v>400338</v>
      </c>
      <c r="N94" s="11">
        <f t="shared" si="54"/>
        <v>36.684138789026406</v>
      </c>
      <c r="O94" s="11">
        <f t="shared" si="54"/>
        <v>40.026698897768476</v>
      </c>
      <c r="P94" s="11">
        <f t="shared" si="54"/>
        <v>31.624158026186333</v>
      </c>
      <c r="Q94" s="11">
        <f t="shared" si="54"/>
        <v>30.848987913208095</v>
      </c>
      <c r="R94" s="11">
        <f t="shared" si="54"/>
        <v>35.699078405516303</v>
      </c>
      <c r="S94" s="11">
        <f t="shared" si="54"/>
        <v>37.856488591676367</v>
      </c>
      <c r="T94" s="6">
        <f t="shared" si="34"/>
        <v>2.077941894939733</v>
      </c>
      <c r="U94" s="6">
        <f t="shared" si="35"/>
        <v>2.5832734381738205</v>
      </c>
      <c r="V94" s="6">
        <f t="shared" si="36"/>
        <v>2.1733640242776953</v>
      </c>
      <c r="W94" s="11">
        <f t="shared" si="56"/>
        <v>2.4454630495944611</v>
      </c>
      <c r="X94" s="11">
        <f t="shared" si="56"/>
        <v>-0.5889269299819675</v>
      </c>
      <c r="Y94" s="11">
        <f t="shared" si="56"/>
        <v>1.5898488121732002</v>
      </c>
      <c r="Z94" s="6">
        <f t="shared" si="43"/>
        <v>14.883698450613899</v>
      </c>
      <c r="AA94" s="11">
        <f t="shared" si="47"/>
        <v>26.400014868827952</v>
      </c>
    </row>
  </sheetData>
  <mergeCells count="67">
    <mergeCell ref="P68:Q68"/>
    <mergeCell ref="R68:S68"/>
    <mergeCell ref="Z68:Z69"/>
    <mergeCell ref="AA68:AA69"/>
    <mergeCell ref="J67:K68"/>
    <mergeCell ref="L67:M68"/>
    <mergeCell ref="N67:S67"/>
    <mergeCell ref="T67:V68"/>
    <mergeCell ref="W67:Y68"/>
    <mergeCell ref="B68:B69"/>
    <mergeCell ref="C68:C69"/>
    <mergeCell ref="D68:D69"/>
    <mergeCell ref="E68:G68"/>
    <mergeCell ref="N68:O68"/>
    <mergeCell ref="R38:S38"/>
    <mergeCell ref="Z38:Z39"/>
    <mergeCell ref="AA38:AA39"/>
    <mergeCell ref="A65:AA65"/>
    <mergeCell ref="A66:A69"/>
    <mergeCell ref="B66:G67"/>
    <mergeCell ref="H66:S66"/>
    <mergeCell ref="T66:Y66"/>
    <mergeCell ref="Z66:AA67"/>
    <mergeCell ref="H67:I68"/>
    <mergeCell ref="L37:M38"/>
    <mergeCell ref="N37:S37"/>
    <mergeCell ref="T37:V38"/>
    <mergeCell ref="W37:Y38"/>
    <mergeCell ref="B38:B39"/>
    <mergeCell ref="C38:C39"/>
    <mergeCell ref="D38:D39"/>
    <mergeCell ref="E38:G38"/>
    <mergeCell ref="N38:O38"/>
    <mergeCell ref="P38:Q38"/>
    <mergeCell ref="Z8:Z9"/>
    <mergeCell ref="AA8:AA9"/>
    <mergeCell ref="A35:AA35"/>
    <mergeCell ref="A36:A39"/>
    <mergeCell ref="B36:G37"/>
    <mergeCell ref="H36:S36"/>
    <mergeCell ref="T36:Y36"/>
    <mergeCell ref="Z36:AA37"/>
    <mergeCell ref="H37:I38"/>
    <mergeCell ref="J37:K38"/>
    <mergeCell ref="B8:B9"/>
    <mergeCell ref="C8:C9"/>
    <mergeCell ref="D8:D9"/>
    <mergeCell ref="E8:G8"/>
    <mergeCell ref="N8:O8"/>
    <mergeCell ref="P8:Q8"/>
    <mergeCell ref="H7:I8"/>
    <mergeCell ref="J7:K8"/>
    <mergeCell ref="L7:M8"/>
    <mergeCell ref="N7:S7"/>
    <mergeCell ref="T7:V8"/>
    <mergeCell ref="W7:Y8"/>
    <mergeCell ref="R8:S8"/>
    <mergeCell ref="A1:AA1"/>
    <mergeCell ref="A2:AA2"/>
    <mergeCell ref="A3:AA3"/>
    <mergeCell ref="A4:AA4"/>
    <mergeCell ref="A5:AA5"/>
    <mergeCell ref="A6:A9"/>
    <mergeCell ref="B6:G7"/>
    <mergeCell ref="H6:S6"/>
    <mergeCell ref="T6:Y6"/>
    <mergeCell ref="Z6:AA7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&amp;L26/03/2024</oddFooter>
  </headerFooter>
  <rowBreaks count="3" manualBreakCount="3">
    <brk id="34" max="16383" man="1"/>
    <brk id="64" max="16383" man="1"/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Gennaio</vt:lpstr>
      <vt:lpstr>Febbraio</vt:lpstr>
      <vt:lpstr>Marzo</vt:lpstr>
      <vt:lpstr>Febbraio!__bookmark_2</vt:lpstr>
      <vt:lpstr>Gennaio!__bookmark_2</vt:lpstr>
      <vt:lpstr>Marzo!__bookmark_2</vt:lpstr>
      <vt:lpstr>Febbraio!Titoli_stampa</vt:lpstr>
      <vt:lpstr>Gennaio!Titoli_stampa</vt:lpstr>
      <vt:lpstr>Marzo!Titoli_stampa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2024-05-15T09:01:49Z</cp:lastPrinted>
  <dcterms:created xsi:type="dcterms:W3CDTF">2021-10-18T16:24:21Z</dcterms:created>
  <dcterms:modified xsi:type="dcterms:W3CDTF">2024-05-15T09:02:52Z</dcterms:modified>
</cp:coreProperties>
</file>