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Disco_D\#Lavoro\Bilancio2025\OPENDATA\OPEN_NUOVI_BIL_25_27\COMPILATI_NEW\Dati di entrata spesa- pubblicazione ai sensi dell'art.2\"/>
    </mc:Choice>
  </mc:AlternateContent>
  <xr:revisionPtr revIDLastSave="0" documentId="13_ncr:1_{19DD1DFE-954C-4019-8057-70EF7A083FB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glio1" sheetId="1" r:id="rId1"/>
  </sheets>
  <definedNames>
    <definedName name="_xlnm.Print_Titles" localSheetId="0">Foglio1!$A:$B,Foglio1!$5:$10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U13" i="1" l="1"/>
  <c r="BV13" i="1"/>
  <c r="BW13" i="1"/>
  <c r="BU11" i="1"/>
  <c r="BW54" i="1" l="1"/>
  <c r="BW53" i="1"/>
  <c r="BW55" i="1" s="1"/>
  <c r="BW49" i="1"/>
  <c r="BW42" i="1"/>
  <c r="BW43" i="1"/>
  <c r="BW44" i="1"/>
  <c r="BW45" i="1"/>
  <c r="BW41" i="1"/>
  <c r="BW35" i="1"/>
  <c r="BW36" i="1"/>
  <c r="BW37" i="1"/>
  <c r="BW34" i="1"/>
  <c r="BW27" i="1"/>
  <c r="BW28" i="1"/>
  <c r="BW29" i="1"/>
  <c r="BW30" i="1"/>
  <c r="BW26" i="1"/>
  <c r="BW14" i="1"/>
  <c r="BW15" i="1"/>
  <c r="BW16" i="1"/>
  <c r="BW17" i="1"/>
  <c r="BW18" i="1"/>
  <c r="BW19" i="1"/>
  <c r="BW20" i="1"/>
  <c r="BW21" i="1"/>
  <c r="BW22" i="1"/>
  <c r="BV54" i="1"/>
  <c r="BV53" i="1"/>
  <c r="BV49" i="1"/>
  <c r="BV42" i="1"/>
  <c r="BV43" i="1"/>
  <c r="BV44" i="1"/>
  <c r="BV45" i="1"/>
  <c r="BV41" i="1"/>
  <c r="BV35" i="1"/>
  <c r="BV36" i="1"/>
  <c r="BV37" i="1"/>
  <c r="BV34" i="1"/>
  <c r="BV27" i="1"/>
  <c r="BV28" i="1"/>
  <c r="BV29" i="1"/>
  <c r="BV30" i="1"/>
  <c r="BV26" i="1"/>
  <c r="BV14" i="1"/>
  <c r="BV15" i="1"/>
  <c r="BV16" i="1"/>
  <c r="BV17" i="1"/>
  <c r="BV18" i="1"/>
  <c r="BV19" i="1"/>
  <c r="BV20" i="1"/>
  <c r="BV21" i="1"/>
  <c r="BV22" i="1"/>
  <c r="BU54" i="1"/>
  <c r="BU53" i="1"/>
  <c r="BU49" i="1"/>
  <c r="BU42" i="1"/>
  <c r="BU43" i="1"/>
  <c r="BU44" i="1"/>
  <c r="BU45" i="1"/>
  <c r="BU41" i="1"/>
  <c r="BU35" i="1"/>
  <c r="BU36" i="1"/>
  <c r="BU37" i="1"/>
  <c r="BU34" i="1"/>
  <c r="BU27" i="1"/>
  <c r="BU28" i="1"/>
  <c r="BU29" i="1"/>
  <c r="BU30" i="1"/>
  <c r="BU26" i="1"/>
  <c r="BU14" i="1"/>
  <c r="BU15" i="1"/>
  <c r="BU16" i="1"/>
  <c r="BU17" i="1"/>
  <c r="BU18" i="1"/>
  <c r="BU19" i="1"/>
  <c r="BU20" i="1"/>
  <c r="BU21" i="1"/>
  <c r="BU22" i="1"/>
  <c r="C55" i="1"/>
  <c r="D55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AM55" i="1"/>
  <c r="AN55" i="1"/>
  <c r="AO55" i="1"/>
  <c r="AP55" i="1"/>
  <c r="AQ55" i="1"/>
  <c r="AR55" i="1"/>
  <c r="AS55" i="1"/>
  <c r="AT55" i="1"/>
  <c r="AU55" i="1"/>
  <c r="AV55" i="1"/>
  <c r="AW55" i="1"/>
  <c r="AX55" i="1"/>
  <c r="AY55" i="1"/>
  <c r="AZ55" i="1"/>
  <c r="BA55" i="1"/>
  <c r="BB55" i="1"/>
  <c r="BC55" i="1"/>
  <c r="BD55" i="1"/>
  <c r="BE55" i="1"/>
  <c r="BF55" i="1"/>
  <c r="BG55" i="1"/>
  <c r="BH55" i="1"/>
  <c r="BI55" i="1"/>
  <c r="BJ55" i="1"/>
  <c r="BK55" i="1"/>
  <c r="BL55" i="1"/>
  <c r="BM55" i="1"/>
  <c r="BN55" i="1"/>
  <c r="BO55" i="1"/>
  <c r="BP55" i="1"/>
  <c r="BQ55" i="1"/>
  <c r="BR55" i="1"/>
  <c r="BS55" i="1"/>
  <c r="BT55" i="1"/>
  <c r="D50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AO50" i="1"/>
  <c r="AP50" i="1"/>
  <c r="AQ50" i="1"/>
  <c r="AR50" i="1"/>
  <c r="AS50" i="1"/>
  <c r="AT50" i="1"/>
  <c r="AU50" i="1"/>
  <c r="AV50" i="1"/>
  <c r="AW50" i="1"/>
  <c r="AX50" i="1"/>
  <c r="AY50" i="1"/>
  <c r="AZ50" i="1"/>
  <c r="BA50" i="1"/>
  <c r="BB50" i="1"/>
  <c r="BC50" i="1"/>
  <c r="BD50" i="1"/>
  <c r="BE50" i="1"/>
  <c r="BF50" i="1"/>
  <c r="BG50" i="1"/>
  <c r="BH50" i="1"/>
  <c r="BI50" i="1"/>
  <c r="BJ50" i="1"/>
  <c r="BK50" i="1"/>
  <c r="BL50" i="1"/>
  <c r="BM50" i="1"/>
  <c r="BN50" i="1"/>
  <c r="BO50" i="1"/>
  <c r="BP50" i="1"/>
  <c r="BQ50" i="1"/>
  <c r="BR50" i="1"/>
  <c r="BS50" i="1"/>
  <c r="BT50" i="1"/>
  <c r="C50" i="1"/>
  <c r="C46" i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AN46" i="1"/>
  <c r="AO46" i="1"/>
  <c r="AP46" i="1"/>
  <c r="AQ46" i="1"/>
  <c r="AR46" i="1"/>
  <c r="AS46" i="1"/>
  <c r="AT46" i="1"/>
  <c r="AU46" i="1"/>
  <c r="AV46" i="1"/>
  <c r="AW46" i="1"/>
  <c r="AX46" i="1"/>
  <c r="AY46" i="1"/>
  <c r="AZ46" i="1"/>
  <c r="BA46" i="1"/>
  <c r="BB46" i="1"/>
  <c r="BC46" i="1"/>
  <c r="BD46" i="1"/>
  <c r="BE46" i="1"/>
  <c r="BF46" i="1"/>
  <c r="BG46" i="1"/>
  <c r="BH46" i="1"/>
  <c r="BI46" i="1"/>
  <c r="BJ46" i="1"/>
  <c r="BK46" i="1"/>
  <c r="BL46" i="1"/>
  <c r="BM46" i="1"/>
  <c r="BN46" i="1"/>
  <c r="BO46" i="1"/>
  <c r="BP46" i="1"/>
  <c r="BQ46" i="1"/>
  <c r="BR46" i="1"/>
  <c r="BS46" i="1"/>
  <c r="BT46" i="1"/>
  <c r="C38" i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BG38" i="1"/>
  <c r="BH38" i="1"/>
  <c r="BI38" i="1"/>
  <c r="BJ38" i="1"/>
  <c r="BK38" i="1"/>
  <c r="BL38" i="1"/>
  <c r="BM38" i="1"/>
  <c r="BN38" i="1"/>
  <c r="BO38" i="1"/>
  <c r="BP38" i="1"/>
  <c r="BQ38" i="1"/>
  <c r="BR38" i="1"/>
  <c r="BS38" i="1"/>
  <c r="BT38" i="1"/>
  <c r="C31" i="1"/>
  <c r="D31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BN31" i="1"/>
  <c r="BO31" i="1"/>
  <c r="BP31" i="1"/>
  <c r="BQ31" i="1"/>
  <c r="BR31" i="1"/>
  <c r="BS31" i="1"/>
  <c r="BT31" i="1"/>
  <c r="C23" i="1"/>
  <c r="D23" i="1"/>
  <c r="E23" i="1"/>
  <c r="F23" i="1"/>
  <c r="G23" i="1"/>
  <c r="H23" i="1"/>
  <c r="I23" i="1"/>
  <c r="J23" i="1"/>
  <c r="L23" i="1"/>
  <c r="N23" i="1"/>
  <c r="P23" i="1"/>
  <c r="BU55" i="1" l="1"/>
  <c r="BW38" i="1"/>
  <c r="BV55" i="1"/>
  <c r="BV46" i="1"/>
  <c r="BU46" i="1"/>
  <c r="BW46" i="1"/>
  <c r="BU38" i="1"/>
  <c r="BU31" i="1"/>
  <c r="E57" i="1"/>
  <c r="H57" i="1"/>
  <c r="BV38" i="1"/>
  <c r="BV31" i="1"/>
  <c r="N57" i="1"/>
  <c r="BW31" i="1"/>
  <c r="G57" i="1"/>
  <c r="F57" i="1"/>
  <c r="R23" i="1"/>
  <c r="R57" i="1" s="1"/>
  <c r="T23" i="1"/>
  <c r="T57" i="1" s="1"/>
  <c r="AB23" i="1"/>
  <c r="AR23" i="1"/>
  <c r="AR57" i="1" s="1"/>
  <c r="AN23" i="1"/>
  <c r="AN57" i="1" s="1"/>
  <c r="AT23" i="1"/>
  <c r="AT57" i="1" s="1"/>
  <c r="AJ23" i="1"/>
  <c r="AJ57" i="1" s="1"/>
  <c r="AH23" i="1"/>
  <c r="AH57" i="1" s="1"/>
  <c r="AD23" i="1"/>
  <c r="AD57" i="1" s="1"/>
  <c r="X23" i="1"/>
  <c r="X57" i="1" s="1"/>
  <c r="AF23" i="1"/>
  <c r="AF57" i="1" s="1"/>
  <c r="Z23" i="1"/>
  <c r="Z57" i="1" s="1"/>
  <c r="AL23" i="1"/>
  <c r="AL57" i="1" s="1"/>
  <c r="BH23" i="1"/>
  <c r="BH57" i="1" s="1"/>
  <c r="BD23" i="1"/>
  <c r="BD57" i="1" s="1"/>
  <c r="V23" i="1"/>
  <c r="V57" i="1" s="1"/>
  <c r="M23" i="1"/>
  <c r="AO23" i="1"/>
  <c r="AO57" i="1" s="1"/>
  <c r="BG23" i="1"/>
  <c r="BG57" i="1" s="1"/>
  <c r="AK23" i="1"/>
  <c r="AK57" i="1" s="1"/>
  <c r="AI23" i="1"/>
  <c r="AI57" i="1" s="1"/>
  <c r="W23" i="1"/>
  <c r="W57" i="1" s="1"/>
  <c r="K23" i="1"/>
  <c r="K57" i="1" s="1"/>
  <c r="Y23" i="1"/>
  <c r="Y57" i="1" s="1"/>
  <c r="BC23" i="1"/>
  <c r="BC57" i="1" s="1"/>
  <c r="AU23" i="1"/>
  <c r="AU57" i="1" s="1"/>
  <c r="BA23" i="1"/>
  <c r="BA57" i="1" s="1"/>
  <c r="AG23" i="1"/>
  <c r="AG57" i="1" s="1"/>
  <c r="S23" i="1"/>
  <c r="S57" i="1" s="1"/>
  <c r="U23" i="1"/>
  <c r="U57" i="1" s="1"/>
  <c r="AE23" i="1"/>
  <c r="AE57" i="1" s="1"/>
  <c r="AQ23" i="1"/>
  <c r="AQ57" i="1" s="1"/>
  <c r="AC23" i="1"/>
  <c r="AC57" i="1" s="1"/>
  <c r="Q23" i="1"/>
  <c r="Q57" i="1" s="1"/>
  <c r="AA23" i="1"/>
  <c r="AA57" i="1" s="1"/>
  <c r="O23" i="1"/>
  <c r="O57" i="1" s="1"/>
  <c r="BT23" i="1"/>
  <c r="BT57" i="1" s="1"/>
  <c r="BB23" i="1"/>
  <c r="BB57" i="1" s="1"/>
  <c r="BR23" i="1"/>
  <c r="BR57" i="1" s="1"/>
  <c r="AZ23" i="1"/>
  <c r="AZ57" i="1" s="1"/>
  <c r="BP23" i="1"/>
  <c r="BP57" i="1" s="1"/>
  <c r="AX23" i="1"/>
  <c r="AX57" i="1" s="1"/>
  <c r="BN23" i="1"/>
  <c r="BN57" i="1" s="1"/>
  <c r="AV23" i="1"/>
  <c r="AV57" i="1" s="1"/>
  <c r="BL23" i="1"/>
  <c r="BL57" i="1" s="1"/>
  <c r="BJ23" i="1"/>
  <c r="BJ57" i="1" s="1"/>
  <c r="BF23" i="1"/>
  <c r="BF57" i="1" s="1"/>
  <c r="AP23" i="1"/>
  <c r="AP57" i="1" s="1"/>
  <c r="BK23" i="1"/>
  <c r="BK57" i="1" s="1"/>
  <c r="AY23" i="1"/>
  <c r="AY57" i="1" s="1"/>
  <c r="AM23" i="1"/>
  <c r="AM57" i="1" s="1"/>
  <c r="BM23" i="1"/>
  <c r="BM57" i="1" s="1"/>
  <c r="AW23" i="1"/>
  <c r="AW57" i="1" s="1"/>
  <c r="BI23" i="1"/>
  <c r="BI57" i="1" s="1"/>
  <c r="BS23" i="1"/>
  <c r="BS57" i="1" s="1"/>
  <c r="BQ23" i="1"/>
  <c r="BQ57" i="1" s="1"/>
  <c r="BE23" i="1"/>
  <c r="BE57" i="1" s="1"/>
  <c r="AS23" i="1"/>
  <c r="AS57" i="1" s="1"/>
  <c r="BO23" i="1"/>
  <c r="BO57" i="1" s="1"/>
  <c r="C57" i="1"/>
  <c r="D57" i="1"/>
  <c r="P57" i="1"/>
  <c r="AB57" i="1"/>
  <c r="M57" i="1"/>
  <c r="L57" i="1"/>
  <c r="J57" i="1"/>
  <c r="I57" i="1"/>
  <c r="BW23" i="1"/>
  <c r="BV23" i="1"/>
  <c r="BV57" i="1" s="1"/>
  <c r="BU23" i="1"/>
  <c r="BU57" i="1" s="1"/>
  <c r="BW57" i="1" l="1"/>
</calcChain>
</file>

<file path=xl/sharedStrings.xml><?xml version="1.0" encoding="utf-8"?>
<sst xmlns="http://schemas.openxmlformats.org/spreadsheetml/2006/main" count="168" uniqueCount="98">
  <si>
    <t>1</t>
  </si>
  <si>
    <t>Servizi istituzionali, generali e di gestione</t>
  </si>
  <si>
    <t>Competenza</t>
  </si>
  <si>
    <t>Cassa</t>
  </si>
  <si>
    <t>di cui fondo pluriennale vincolato</t>
  </si>
  <si>
    <t xml:space="preserve">TITOLI E MACOAGGREGATI DI SPESA/ MISSIONI </t>
  </si>
  <si>
    <t>RIPIANO DISAVANZO NELL'ESERCIZIO</t>
  </si>
  <si>
    <t>TITOLO 1 - Spese correnti</t>
  </si>
  <si>
    <t>Redditi da lavoro dipendente</t>
  </si>
  <si>
    <t>Imposte e tasse a carico dell'ente</t>
  </si>
  <si>
    <t>Acquisto di beni e servizi</t>
  </si>
  <si>
    <t>Trasferimenti correnti</t>
  </si>
  <si>
    <t>Interessi passivi</t>
  </si>
  <si>
    <t>Rimborsi e poste correttive delle entrate</t>
  </si>
  <si>
    <t>Altre spese correnti</t>
  </si>
  <si>
    <t>Trasferimenti di tributi (solo per le Regioni)</t>
  </si>
  <si>
    <t>Fondi perequativi (solo per le Regioni)</t>
  </si>
  <si>
    <t>TITOLO 2 - Spese in conto capitale</t>
  </si>
  <si>
    <t>Altre spese per redditi in capitale</t>
  </si>
  <si>
    <t>Totale TITOLO 1</t>
  </si>
  <si>
    <t>Totale TITOLO 2</t>
  </si>
  <si>
    <t>Totale TITOLO 3</t>
  </si>
  <si>
    <t>Concessione crediti di breve termine</t>
  </si>
  <si>
    <t>Concessione crediti di medio-lungo termine</t>
  </si>
  <si>
    <t>Altre spese per incremento di attività finanziarie</t>
  </si>
  <si>
    <t>Acquisizioni di attività finanziarie</t>
  </si>
  <si>
    <t>TITOLO 3 - Spese in conto capitale per incremento attività finanziarie</t>
  </si>
  <si>
    <t>TITOLO 4 - Rimborso di  prestiti</t>
  </si>
  <si>
    <t>Totale TITOLO 4</t>
  </si>
  <si>
    <t>Rimborso mutui e altri finanziamenti a medio lungo termine</t>
  </si>
  <si>
    <t>Rimborso prestiti a breve termine</t>
  </si>
  <si>
    <t>Rimborso di altre forme di indebitamento</t>
  </si>
  <si>
    <t>Rimborso di titoli obbligazionari</t>
  </si>
  <si>
    <t>TITOLO 5 - Chiusura Anticipazioni ricevute da istituto</t>
  </si>
  <si>
    <t>Chiusura Anticipazioni ricevute da istituto tesoriere/cassiere</t>
  </si>
  <si>
    <t>Totale TITOLO 5</t>
  </si>
  <si>
    <t>TITOLO 7 - Uscite per conto terzi e partite di giro</t>
  </si>
  <si>
    <t>Totale TITOLO 7</t>
  </si>
  <si>
    <t>Uscite per partite di giro</t>
  </si>
  <si>
    <t>Uscite per conto terzi</t>
  </si>
  <si>
    <t>Investimenti fissi lordi e acquisto di terreni</t>
  </si>
  <si>
    <t>Contributi agli investimenti</t>
  </si>
  <si>
    <t>Altri trasferimenti in conto capitale</t>
  </si>
  <si>
    <t>Altre spese in conto capitale</t>
  </si>
  <si>
    <t>Tributi in conto capitale a carico dell'ente</t>
  </si>
  <si>
    <t>2</t>
  </si>
  <si>
    <t>Giustizia</t>
  </si>
  <si>
    <t>3</t>
  </si>
  <si>
    <t>4</t>
  </si>
  <si>
    <t>Istruzione e diritto allo studio</t>
  </si>
  <si>
    <t>Ordine pubblico e sicurezza</t>
  </si>
  <si>
    <t>5</t>
  </si>
  <si>
    <t>6</t>
  </si>
  <si>
    <t>7</t>
  </si>
  <si>
    <t>Tutela e valorizzazione dei beni e delle attività culturali</t>
  </si>
  <si>
    <t>Politiche giovanili, sport e tempo libero</t>
  </si>
  <si>
    <t>Turismo</t>
  </si>
  <si>
    <t>8</t>
  </si>
  <si>
    <t>9</t>
  </si>
  <si>
    <t>Assetto del territorio ed edilizia abitativa</t>
  </si>
  <si>
    <t>Sviluppo sostenibile e tutela del territorio e dell'ambiente</t>
  </si>
  <si>
    <t>10</t>
  </si>
  <si>
    <t>11</t>
  </si>
  <si>
    <t>12</t>
  </si>
  <si>
    <t>traporti e diritto alla mobilità</t>
  </si>
  <si>
    <t>Soccorso civile</t>
  </si>
  <si>
    <t>Diritti sociali, politiche sociali e famiglia</t>
  </si>
  <si>
    <t>13</t>
  </si>
  <si>
    <t>14</t>
  </si>
  <si>
    <t>15</t>
  </si>
  <si>
    <t>Tutela della salute</t>
  </si>
  <si>
    <t>Sviluppo economico e competitività</t>
  </si>
  <si>
    <t>Politiche per il lavoro e la formazione professionale</t>
  </si>
  <si>
    <t>16</t>
  </si>
  <si>
    <t>17</t>
  </si>
  <si>
    <t>18</t>
  </si>
  <si>
    <t>Agricoltura, politiche agroalimentari e pesca</t>
  </si>
  <si>
    <t>Energia e diversificazione delle fonti energetiche</t>
  </si>
  <si>
    <t>Relazioni con le altre autonomie territoriali e locali</t>
  </si>
  <si>
    <t>19</t>
  </si>
  <si>
    <t>20</t>
  </si>
  <si>
    <t>Relazioni internazionali</t>
  </si>
  <si>
    <t>Fondi e accantonamenti</t>
  </si>
  <si>
    <t>50</t>
  </si>
  <si>
    <t>Debito pubblico</t>
  </si>
  <si>
    <t>60</t>
  </si>
  <si>
    <t>Anticipazioni finanziarie</t>
  </si>
  <si>
    <t>99</t>
  </si>
  <si>
    <t>Ripiano disavanzo</t>
  </si>
  <si>
    <t>Totale generale delle spese</t>
  </si>
  <si>
    <t>TOTALE MISSIONI - TOTALE GENERALE DELLE SPESE</t>
  </si>
  <si>
    <t>Prospetto di cui all'art. 8 comma 1, del Decreto Legge 24 aprile 2014, n.66</t>
  </si>
  <si>
    <t>SPESE</t>
  </si>
  <si>
    <t>Servizi per conto terzi</t>
  </si>
  <si>
    <t>REGIONE UMBRIA</t>
  </si>
  <si>
    <t>Fondi per rimborso prestiti</t>
  </si>
  <si>
    <t>DATI PREVISIONALI ANNO 2025</t>
  </si>
  <si>
    <t>BILANCIO DI PREVISIONE 2025-2027 -  L.R. 04/11/2024, N.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</si>
</sst>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0">
    <xf numFmtId="0" fontId="0" fillId="0" borderId="0" xfId="0"/>
    <xf numFmtId="0" fontId="0" fillId="0" borderId="6" xfId="0" applyBorder="1"/>
    <xf numFmtId="0" fontId="0" fillId="0" borderId="7" xfId="0" applyBorder="1"/>
    <xf numFmtId="0" fontId="1" fillId="0" borderId="6" xfId="0" applyFont="1" applyBorder="1"/>
    <xf numFmtId="0" fontId="1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1" xfId="0" applyBorder="1"/>
    <xf numFmtId="0" fontId="1" fillId="0" borderId="2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/>
    <xf numFmtId="0" fontId="0" fillId="0" borderId="0" xfId="0" applyFont="1"/>
    <xf numFmtId="0" fontId="1" fillId="0" borderId="0" xfId="0" applyFont="1"/>
    <xf numFmtId="0" fontId="4" fillId="0" borderId="0" xfId="0" applyFont="1"/>
    <xf numFmtId="0" fontId="3" fillId="0" borderId="0" xfId="0" applyFont="1" applyAlignment="1"/>
    <xf numFmtId="0" fontId="0" fillId="0" borderId="0" xfId="0" applyFont="1" applyAlignment="1"/>
    <xf numFmtId="0" fontId="4" fillId="0" borderId="0" xfId="0" applyFont="1" applyAlignment="1"/>
    <xf numFmtId="0" fontId="0" fillId="0" borderId="5" xfId="0" applyBorder="1" applyAlignment="1"/>
    <xf numFmtId="0" fontId="1" fillId="0" borderId="6" xfId="0" applyFont="1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0" xfId="0" applyAlignment="1"/>
    <xf numFmtId="43" fontId="0" fillId="0" borderId="6" xfId="1" applyFont="1" applyBorder="1"/>
    <xf numFmtId="43" fontId="0" fillId="0" borderId="0" xfId="1" applyFont="1"/>
    <xf numFmtId="43" fontId="0" fillId="0" borderId="5" xfId="1" applyFont="1" applyBorder="1"/>
    <xf numFmtId="43" fontId="0" fillId="0" borderId="0" xfId="0" applyNumberFormat="1"/>
    <xf numFmtId="43" fontId="0" fillId="0" borderId="5" xfId="1" applyFont="1" applyBorder="1" applyAlignment="1">
      <alignment wrapText="1"/>
    </xf>
    <xf numFmtId="43" fontId="0" fillId="0" borderId="2" xfId="1" applyFont="1" applyBorder="1"/>
    <xf numFmtId="43" fontId="0" fillId="0" borderId="1" xfId="1" applyFont="1" applyBorder="1"/>
    <xf numFmtId="43" fontId="0" fillId="0" borderId="0" xfId="1" applyFont="1" applyAlignment="1">
      <alignment vertical="top"/>
    </xf>
    <xf numFmtId="164" fontId="0" fillId="0" borderId="0" xfId="0" applyNumberFormat="1"/>
    <xf numFmtId="43" fontId="0" fillId="2" borderId="1" xfId="1" applyFont="1" applyFill="1" applyBorder="1"/>
    <xf numFmtId="43" fontId="0" fillId="2" borderId="2" xfId="1" applyFont="1" applyFill="1" applyBorder="1"/>
    <xf numFmtId="43" fontId="5" fillId="0" borderId="1" xfId="1" applyFont="1" applyFill="1" applyBorder="1"/>
    <xf numFmtId="43" fontId="0" fillId="0" borderId="2" xfId="1" applyFont="1" applyFill="1" applyBorder="1"/>
    <xf numFmtId="43" fontId="0" fillId="0" borderId="1" xfId="1" applyFont="1" applyFill="1" applyBorder="1"/>
    <xf numFmtId="43" fontId="5" fillId="0" borderId="1" xfId="1" applyFont="1" applyFill="1" applyBorder="1" applyAlignment="1">
      <alignment vertical="top"/>
    </xf>
    <xf numFmtId="43" fontId="1" fillId="0" borderId="1" xfId="0" applyNumberFormat="1" applyFont="1" applyFill="1" applyBorder="1"/>
    <xf numFmtId="0" fontId="0" fillId="0" borderId="1" xfId="0" applyFont="1" applyFill="1" applyBorder="1"/>
    <xf numFmtId="43" fontId="1" fillId="0" borderId="1" xfId="1" applyFont="1" applyFill="1" applyBorder="1"/>
    <xf numFmtId="43" fontId="1" fillId="0" borderId="1" xfId="1" applyFont="1" applyFill="1" applyBorder="1" applyAlignment="1">
      <alignment vertical="center"/>
    </xf>
    <xf numFmtId="43" fontId="0" fillId="2" borderId="3" xfId="1" applyFont="1" applyFill="1" applyBorder="1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43" fontId="2" fillId="0" borderId="3" xfId="1" applyFont="1" applyFill="1" applyBorder="1" applyAlignment="1">
      <alignment horizontal="center"/>
    </xf>
    <xf numFmtId="43" fontId="2" fillId="0" borderId="4" xfId="1" applyFont="1" applyFill="1" applyBorder="1" applyAlignment="1">
      <alignment horizontal="center"/>
    </xf>
    <xf numFmtId="43" fontId="2" fillId="0" borderId="2" xfId="1" applyFont="1" applyFill="1" applyBorder="1" applyAlignment="1">
      <alignment horizontal="center"/>
    </xf>
    <xf numFmtId="43" fontId="0" fillId="0" borderId="3" xfId="1" applyFont="1" applyBorder="1" applyAlignment="1">
      <alignment horizontal="center"/>
    </xf>
    <xf numFmtId="43" fontId="0" fillId="0" borderId="4" xfId="1" applyFont="1" applyBorder="1" applyAlignment="1">
      <alignment horizontal="center"/>
    </xf>
    <xf numFmtId="43" fontId="1" fillId="0" borderId="5" xfId="1" applyFont="1" applyBorder="1" applyAlignment="1">
      <alignment horizontal="center" wrapText="1"/>
    </xf>
    <xf numFmtId="43" fontId="1" fillId="0" borderId="7" xfId="1" applyFont="1" applyBorder="1" applyAlignment="1">
      <alignment horizontal="center" wrapText="1"/>
    </xf>
    <xf numFmtId="43" fontId="2" fillId="0" borderId="9" xfId="1" applyFont="1" applyFill="1" applyBorder="1" applyAlignment="1">
      <alignment horizontal="center"/>
    </xf>
    <xf numFmtId="43" fontId="2" fillId="0" borderId="14" xfId="1" applyFont="1" applyFill="1" applyBorder="1" applyAlignment="1">
      <alignment horizontal="center"/>
    </xf>
    <xf numFmtId="43" fontId="2" fillId="0" borderId="10" xfId="1" applyFont="1" applyFill="1" applyBorder="1" applyAlignment="1">
      <alignment horizontal="center"/>
    </xf>
    <xf numFmtId="43" fontId="2" fillId="0" borderId="12" xfId="1" applyFont="1" applyFill="1" applyBorder="1" applyAlignment="1">
      <alignment horizontal="center"/>
    </xf>
    <xf numFmtId="43" fontId="2" fillId="0" borderId="15" xfId="1" applyFont="1" applyFill="1" applyBorder="1" applyAlignment="1">
      <alignment horizontal="center"/>
    </xf>
    <xf numFmtId="43" fontId="2" fillId="0" borderId="13" xfId="1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W64"/>
  <sheetViews>
    <sheetView tabSelected="1" workbookViewId="0">
      <pane xSplit="2" topLeftCell="C1" activePane="topRight" state="frozen"/>
      <selection activeCell="A4" sqref="A4"/>
      <selection pane="topRight" activeCell="A2" sqref="A2"/>
    </sheetView>
  </sheetViews>
  <sheetFormatPr defaultRowHeight="15" x14ac:dyDescent="0.25"/>
  <cols>
    <col min="1" max="1" width="5.140625" style="21" customWidth="1"/>
    <col min="2" max="2" width="45.85546875" customWidth="1"/>
    <col min="3" max="3" width="15.28515625" bestFit="1" customWidth="1"/>
    <col min="4" max="4" width="13.7109375" customWidth="1"/>
    <col min="5" max="5" width="15.28515625" bestFit="1" customWidth="1"/>
    <col min="6" max="6" width="5.140625" bestFit="1" customWidth="1"/>
    <col min="7" max="7" width="11.85546875" bestFit="1" customWidth="1"/>
    <col min="8" max="8" width="7.28515625" bestFit="1" customWidth="1"/>
    <col min="9" max="9" width="11.5703125" bestFit="1" customWidth="1"/>
    <col min="10" max="10" width="11.28515625" bestFit="1" customWidth="1"/>
    <col min="11" max="11" width="11.5703125" bestFit="1" customWidth="1"/>
    <col min="12" max="12" width="14.28515625" bestFit="1" customWidth="1"/>
    <col min="13" max="13" width="11.85546875" bestFit="1" customWidth="1"/>
    <col min="14" max="15" width="14.28515625" bestFit="1" customWidth="1"/>
    <col min="16" max="16" width="11.85546875" bestFit="1" customWidth="1"/>
    <col min="17" max="17" width="14.28515625" bestFit="1" customWidth="1"/>
    <col min="18" max="18" width="13.28515625" bestFit="1" customWidth="1"/>
    <col min="19" max="19" width="11.85546875" bestFit="1" customWidth="1"/>
    <col min="20" max="20" width="13.28515625" bestFit="1" customWidth="1"/>
    <col min="21" max="21" width="14.5703125" customWidth="1"/>
    <col min="22" max="22" width="11.85546875" bestFit="1" customWidth="1"/>
    <col min="23" max="24" width="14.28515625" bestFit="1" customWidth="1"/>
    <col min="25" max="25" width="13.28515625" bestFit="1" customWidth="1"/>
    <col min="26" max="27" width="14.28515625" bestFit="1" customWidth="1"/>
    <col min="28" max="28" width="11.85546875" bestFit="1" customWidth="1"/>
    <col min="29" max="29" width="14.28515625" bestFit="1" customWidth="1"/>
    <col min="30" max="30" width="15.28515625" bestFit="1" customWidth="1"/>
    <col min="31" max="31" width="13.28515625" bestFit="1" customWidth="1"/>
    <col min="32" max="32" width="15.28515625" bestFit="1" customWidth="1"/>
    <col min="33" max="33" width="13.28515625" bestFit="1" customWidth="1"/>
    <col min="34" max="34" width="11.85546875" bestFit="1" customWidth="1"/>
    <col min="35" max="35" width="13.28515625" bestFit="1" customWidth="1"/>
    <col min="36" max="36" width="14.28515625" bestFit="1" customWidth="1"/>
    <col min="37" max="37" width="11.85546875" bestFit="1" customWidth="1"/>
    <col min="38" max="38" width="14.28515625" bestFit="1" customWidth="1"/>
    <col min="39" max="39" width="16.85546875" bestFit="1" customWidth="1"/>
    <col min="40" max="40" width="11.85546875" customWidth="1"/>
    <col min="41" max="41" width="16.85546875" bestFit="1" customWidth="1"/>
    <col min="42" max="42" width="14.28515625" bestFit="1" customWidth="1"/>
    <col min="43" max="43" width="11.85546875" bestFit="1" customWidth="1"/>
    <col min="44" max="45" width="14.28515625" bestFit="1" customWidth="1"/>
    <col min="46" max="46" width="11.85546875" bestFit="1" customWidth="1"/>
    <col min="47" max="48" width="14.28515625" bestFit="1" customWidth="1"/>
    <col min="49" max="49" width="11.85546875" bestFit="1" customWidth="1"/>
    <col min="50" max="50" width="14.28515625" bestFit="1" customWidth="1"/>
    <col min="51" max="51" width="13.28515625" bestFit="1" customWidth="1"/>
    <col min="52" max="52" width="11.85546875" bestFit="1" customWidth="1"/>
    <col min="53" max="54" width="14.28515625" bestFit="1" customWidth="1"/>
    <col min="55" max="55" width="11.85546875" bestFit="1" customWidth="1"/>
    <col min="56" max="57" width="13.28515625" bestFit="1" customWidth="1"/>
    <col min="58" max="58" width="11.85546875" bestFit="1" customWidth="1"/>
    <col min="59" max="59" width="13.28515625" bestFit="1" customWidth="1"/>
    <col min="60" max="60" width="14.28515625" bestFit="1" customWidth="1"/>
    <col min="61" max="61" width="11.28515625" bestFit="1" customWidth="1"/>
    <col min="62" max="62" width="15.28515625" bestFit="1" customWidth="1"/>
    <col min="63" max="63" width="14.28515625" bestFit="1" customWidth="1"/>
    <col min="64" max="64" width="11.85546875" bestFit="1" customWidth="1"/>
    <col min="65" max="65" width="14.28515625" bestFit="1" customWidth="1"/>
    <col min="66" max="66" width="5.140625" bestFit="1" customWidth="1"/>
    <col min="67" max="67" width="11.85546875" bestFit="1" customWidth="1"/>
    <col min="68" max="68" width="7.28515625" bestFit="1" customWidth="1"/>
    <col min="69" max="69" width="16.85546875" bestFit="1" customWidth="1"/>
    <col min="70" max="70" width="11.85546875" bestFit="1" customWidth="1"/>
    <col min="71" max="71" width="16.85546875" bestFit="1" customWidth="1"/>
    <col min="72" max="72" width="17.5703125" bestFit="1" customWidth="1"/>
    <col min="73" max="73" width="16.85546875" bestFit="1" customWidth="1"/>
    <col min="74" max="74" width="17.5703125" customWidth="1"/>
    <col min="75" max="75" width="16.85546875" bestFit="1" customWidth="1"/>
  </cols>
  <sheetData>
    <row r="1" spans="1:75" s="10" customFormat="1" ht="18.75" x14ac:dyDescent="0.3">
      <c r="A1" s="14" t="s">
        <v>97</v>
      </c>
    </row>
    <row r="2" spans="1:75" s="10" customFormat="1" ht="18.75" x14ac:dyDescent="0.3">
      <c r="A2" s="14" t="s">
        <v>94</v>
      </c>
    </row>
    <row r="3" spans="1:75" s="12" customFormat="1" x14ac:dyDescent="0.25">
      <c r="A3" s="15" t="s">
        <v>91</v>
      </c>
      <c r="B3" s="11"/>
    </row>
    <row r="4" spans="1:75" s="12" customFormat="1" x14ac:dyDescent="0.25">
      <c r="A4" s="15"/>
      <c r="B4" s="11"/>
    </row>
    <row r="5" spans="1:75" s="10" customFormat="1" ht="18.75" x14ac:dyDescent="0.3">
      <c r="A5" s="16" t="s">
        <v>92</v>
      </c>
      <c r="B5" s="13"/>
    </row>
    <row r="6" spans="1:75" s="13" customFormat="1" ht="18.75" x14ac:dyDescent="0.3">
      <c r="A6" s="16" t="s">
        <v>96</v>
      </c>
    </row>
    <row r="7" spans="1:75" x14ac:dyDescent="0.25">
      <c r="A7" s="42" t="s">
        <v>5</v>
      </c>
      <c r="B7" s="43"/>
      <c r="C7" s="47" t="s">
        <v>0</v>
      </c>
      <c r="D7" s="47"/>
      <c r="E7" s="48"/>
      <c r="F7" s="47" t="s">
        <v>45</v>
      </c>
      <c r="G7" s="47"/>
      <c r="H7" s="48"/>
      <c r="I7" s="47" t="s">
        <v>47</v>
      </c>
      <c r="J7" s="47"/>
      <c r="K7" s="48"/>
      <c r="L7" s="47" t="s">
        <v>48</v>
      </c>
      <c r="M7" s="47"/>
      <c r="N7" s="48"/>
      <c r="O7" s="47" t="s">
        <v>51</v>
      </c>
      <c r="P7" s="47"/>
      <c r="Q7" s="48"/>
      <c r="R7" s="47" t="s">
        <v>52</v>
      </c>
      <c r="S7" s="47"/>
      <c r="T7" s="48"/>
      <c r="U7" s="47" t="s">
        <v>53</v>
      </c>
      <c r="V7" s="47"/>
      <c r="W7" s="48"/>
      <c r="X7" s="47" t="s">
        <v>57</v>
      </c>
      <c r="Y7" s="47"/>
      <c r="Z7" s="48"/>
      <c r="AA7" s="47" t="s">
        <v>58</v>
      </c>
      <c r="AB7" s="47"/>
      <c r="AC7" s="48"/>
      <c r="AD7" s="47" t="s">
        <v>61</v>
      </c>
      <c r="AE7" s="47"/>
      <c r="AF7" s="48"/>
      <c r="AG7" s="47" t="s">
        <v>62</v>
      </c>
      <c r="AH7" s="47"/>
      <c r="AI7" s="48"/>
      <c r="AJ7" s="47" t="s">
        <v>63</v>
      </c>
      <c r="AK7" s="47"/>
      <c r="AL7" s="48"/>
      <c r="AM7" s="47" t="s">
        <v>67</v>
      </c>
      <c r="AN7" s="47"/>
      <c r="AO7" s="48"/>
      <c r="AP7" s="47" t="s">
        <v>68</v>
      </c>
      <c r="AQ7" s="47"/>
      <c r="AR7" s="48"/>
      <c r="AS7" s="47" t="s">
        <v>69</v>
      </c>
      <c r="AT7" s="47"/>
      <c r="AU7" s="48"/>
      <c r="AV7" s="47" t="s">
        <v>73</v>
      </c>
      <c r="AW7" s="47"/>
      <c r="AX7" s="48"/>
      <c r="AY7" s="47" t="s">
        <v>74</v>
      </c>
      <c r="AZ7" s="47"/>
      <c r="BA7" s="48"/>
      <c r="BB7" s="47" t="s">
        <v>75</v>
      </c>
      <c r="BC7" s="47"/>
      <c r="BD7" s="48"/>
      <c r="BE7" s="47" t="s">
        <v>79</v>
      </c>
      <c r="BF7" s="47"/>
      <c r="BG7" s="48"/>
      <c r="BH7" s="47" t="s">
        <v>80</v>
      </c>
      <c r="BI7" s="47"/>
      <c r="BJ7" s="48"/>
      <c r="BK7" s="47" t="s">
        <v>83</v>
      </c>
      <c r="BL7" s="47"/>
      <c r="BM7" s="48"/>
      <c r="BN7" s="47" t="s">
        <v>85</v>
      </c>
      <c r="BO7" s="47"/>
      <c r="BP7" s="48"/>
      <c r="BQ7" s="47" t="s">
        <v>87</v>
      </c>
      <c r="BR7" s="47"/>
      <c r="BS7" s="48"/>
      <c r="BT7" s="52" t="s">
        <v>88</v>
      </c>
      <c r="BU7" s="54" t="s">
        <v>89</v>
      </c>
      <c r="BV7" s="55"/>
      <c r="BW7" s="56"/>
    </row>
    <row r="8" spans="1:75" x14ac:dyDescent="0.25">
      <c r="A8" s="44"/>
      <c r="B8" s="45"/>
      <c r="C8" s="49" t="s">
        <v>1</v>
      </c>
      <c r="D8" s="47"/>
      <c r="E8" s="48"/>
      <c r="F8" s="49" t="s">
        <v>46</v>
      </c>
      <c r="G8" s="47"/>
      <c r="H8" s="48"/>
      <c r="I8" s="49" t="s">
        <v>50</v>
      </c>
      <c r="J8" s="47"/>
      <c r="K8" s="48"/>
      <c r="L8" s="49" t="s">
        <v>49</v>
      </c>
      <c r="M8" s="47"/>
      <c r="N8" s="48"/>
      <c r="O8" s="49" t="s">
        <v>54</v>
      </c>
      <c r="P8" s="47"/>
      <c r="Q8" s="48"/>
      <c r="R8" s="49" t="s">
        <v>55</v>
      </c>
      <c r="S8" s="47"/>
      <c r="T8" s="48"/>
      <c r="U8" s="49" t="s">
        <v>56</v>
      </c>
      <c r="V8" s="47"/>
      <c r="W8" s="48"/>
      <c r="X8" s="49" t="s">
        <v>59</v>
      </c>
      <c r="Y8" s="47"/>
      <c r="Z8" s="48"/>
      <c r="AA8" s="49" t="s">
        <v>60</v>
      </c>
      <c r="AB8" s="47"/>
      <c r="AC8" s="48"/>
      <c r="AD8" s="49" t="s">
        <v>64</v>
      </c>
      <c r="AE8" s="47"/>
      <c r="AF8" s="48"/>
      <c r="AG8" s="49" t="s">
        <v>65</v>
      </c>
      <c r="AH8" s="47"/>
      <c r="AI8" s="48"/>
      <c r="AJ8" s="49" t="s">
        <v>66</v>
      </c>
      <c r="AK8" s="47"/>
      <c r="AL8" s="48"/>
      <c r="AM8" s="49" t="s">
        <v>70</v>
      </c>
      <c r="AN8" s="47"/>
      <c r="AO8" s="48"/>
      <c r="AP8" s="49" t="s">
        <v>71</v>
      </c>
      <c r="AQ8" s="47"/>
      <c r="AR8" s="48"/>
      <c r="AS8" s="49" t="s">
        <v>72</v>
      </c>
      <c r="AT8" s="47"/>
      <c r="AU8" s="48"/>
      <c r="AV8" s="49" t="s">
        <v>76</v>
      </c>
      <c r="AW8" s="47"/>
      <c r="AX8" s="48"/>
      <c r="AY8" s="49" t="s">
        <v>77</v>
      </c>
      <c r="AZ8" s="47"/>
      <c r="BA8" s="48"/>
      <c r="BB8" s="49" t="s">
        <v>78</v>
      </c>
      <c r="BC8" s="47"/>
      <c r="BD8" s="48"/>
      <c r="BE8" s="49" t="s">
        <v>81</v>
      </c>
      <c r="BF8" s="47"/>
      <c r="BG8" s="48"/>
      <c r="BH8" s="49" t="s">
        <v>82</v>
      </c>
      <c r="BI8" s="47"/>
      <c r="BJ8" s="48"/>
      <c r="BK8" s="49" t="s">
        <v>84</v>
      </c>
      <c r="BL8" s="47"/>
      <c r="BM8" s="48"/>
      <c r="BN8" s="49" t="s">
        <v>86</v>
      </c>
      <c r="BO8" s="47"/>
      <c r="BP8" s="48"/>
      <c r="BQ8" s="49" t="s">
        <v>93</v>
      </c>
      <c r="BR8" s="47"/>
      <c r="BS8" s="48"/>
      <c r="BT8" s="53"/>
      <c r="BU8" s="57"/>
      <c r="BV8" s="58"/>
      <c r="BW8" s="59"/>
    </row>
    <row r="9" spans="1:75" x14ac:dyDescent="0.25">
      <c r="A9" s="44"/>
      <c r="B9" s="45"/>
      <c r="C9" s="50" t="s">
        <v>2</v>
      </c>
      <c r="D9" s="51"/>
      <c r="E9" s="24" t="s">
        <v>3</v>
      </c>
      <c r="F9" s="50" t="s">
        <v>2</v>
      </c>
      <c r="G9" s="51"/>
      <c r="H9" s="24" t="s">
        <v>3</v>
      </c>
      <c r="I9" s="50" t="s">
        <v>2</v>
      </c>
      <c r="J9" s="51"/>
      <c r="K9" s="24" t="s">
        <v>3</v>
      </c>
      <c r="L9" s="50" t="s">
        <v>2</v>
      </c>
      <c r="M9" s="51"/>
      <c r="N9" s="24" t="s">
        <v>3</v>
      </c>
      <c r="O9" s="50" t="s">
        <v>2</v>
      </c>
      <c r="P9" s="51"/>
      <c r="Q9" s="24" t="s">
        <v>3</v>
      </c>
      <c r="R9" s="50" t="s">
        <v>2</v>
      </c>
      <c r="S9" s="51"/>
      <c r="T9" s="24" t="s">
        <v>3</v>
      </c>
      <c r="U9" s="50" t="s">
        <v>2</v>
      </c>
      <c r="V9" s="51"/>
      <c r="W9" s="24" t="s">
        <v>3</v>
      </c>
      <c r="X9" s="50" t="s">
        <v>2</v>
      </c>
      <c r="Y9" s="51"/>
      <c r="Z9" s="24" t="s">
        <v>3</v>
      </c>
      <c r="AA9" s="50" t="s">
        <v>2</v>
      </c>
      <c r="AB9" s="51"/>
      <c r="AC9" s="24" t="s">
        <v>3</v>
      </c>
      <c r="AD9" s="50" t="s">
        <v>2</v>
      </c>
      <c r="AE9" s="51"/>
      <c r="AF9" s="24" t="s">
        <v>3</v>
      </c>
      <c r="AG9" s="50" t="s">
        <v>2</v>
      </c>
      <c r="AH9" s="51"/>
      <c r="AI9" s="24" t="s">
        <v>3</v>
      </c>
      <c r="AJ9" s="50" t="s">
        <v>2</v>
      </c>
      <c r="AK9" s="51"/>
      <c r="AL9" s="24" t="s">
        <v>3</v>
      </c>
      <c r="AM9" s="50" t="s">
        <v>2</v>
      </c>
      <c r="AN9" s="51"/>
      <c r="AO9" s="24" t="s">
        <v>3</v>
      </c>
      <c r="AP9" s="50" t="s">
        <v>2</v>
      </c>
      <c r="AQ9" s="51"/>
      <c r="AR9" s="24" t="s">
        <v>3</v>
      </c>
      <c r="AS9" s="50" t="s">
        <v>2</v>
      </c>
      <c r="AT9" s="51"/>
      <c r="AU9" s="24" t="s">
        <v>3</v>
      </c>
      <c r="AV9" s="50" t="s">
        <v>2</v>
      </c>
      <c r="AW9" s="51"/>
      <c r="AX9" s="24" t="s">
        <v>3</v>
      </c>
      <c r="AY9" s="50" t="s">
        <v>2</v>
      </c>
      <c r="AZ9" s="51"/>
      <c r="BA9" s="24" t="s">
        <v>3</v>
      </c>
      <c r="BB9" s="50" t="s">
        <v>2</v>
      </c>
      <c r="BC9" s="51"/>
      <c r="BD9" s="24" t="s">
        <v>3</v>
      </c>
      <c r="BE9" s="50" t="s">
        <v>2</v>
      </c>
      <c r="BF9" s="51"/>
      <c r="BG9" s="24" t="s">
        <v>3</v>
      </c>
      <c r="BH9" s="50" t="s">
        <v>2</v>
      </c>
      <c r="BI9" s="51"/>
      <c r="BJ9" s="24" t="s">
        <v>3</v>
      </c>
      <c r="BK9" s="50" t="s">
        <v>2</v>
      </c>
      <c r="BL9" s="51"/>
      <c r="BM9" s="24" t="s">
        <v>3</v>
      </c>
      <c r="BN9" s="50" t="s">
        <v>2</v>
      </c>
      <c r="BO9" s="51"/>
      <c r="BP9" s="24" t="s">
        <v>3</v>
      </c>
      <c r="BQ9" s="50" t="s">
        <v>2</v>
      </c>
      <c r="BR9" s="51"/>
      <c r="BS9" s="24" t="s">
        <v>3</v>
      </c>
      <c r="BT9" s="24" t="s">
        <v>2</v>
      </c>
      <c r="BU9" s="50" t="s">
        <v>2</v>
      </c>
      <c r="BV9" s="51"/>
      <c r="BW9" s="24" t="s">
        <v>3</v>
      </c>
    </row>
    <row r="10" spans="1:75" ht="60" x14ac:dyDescent="0.25">
      <c r="A10" s="46"/>
      <c r="B10" s="45"/>
      <c r="C10" s="23"/>
      <c r="D10" s="26" t="s">
        <v>4</v>
      </c>
      <c r="E10" s="22"/>
      <c r="F10" s="23"/>
      <c r="G10" s="26" t="s">
        <v>4</v>
      </c>
      <c r="H10" s="22"/>
      <c r="I10" s="23"/>
      <c r="J10" s="26" t="s">
        <v>4</v>
      </c>
      <c r="K10" s="22"/>
      <c r="L10" s="23"/>
      <c r="M10" s="26" t="s">
        <v>4</v>
      </c>
      <c r="N10" s="22"/>
      <c r="O10" s="23"/>
      <c r="P10" s="26" t="s">
        <v>4</v>
      </c>
      <c r="Q10" s="22"/>
      <c r="R10" s="23"/>
      <c r="S10" s="26" t="s">
        <v>4</v>
      </c>
      <c r="T10" s="22"/>
      <c r="U10" s="23"/>
      <c r="V10" s="26" t="s">
        <v>4</v>
      </c>
      <c r="W10" s="22"/>
      <c r="X10" s="23"/>
      <c r="Y10" s="26" t="s">
        <v>4</v>
      </c>
      <c r="Z10" s="22"/>
      <c r="AA10" s="23"/>
      <c r="AB10" s="26" t="s">
        <v>4</v>
      </c>
      <c r="AC10" s="22"/>
      <c r="AD10" s="23"/>
      <c r="AE10" s="26" t="s">
        <v>4</v>
      </c>
      <c r="AF10" s="22"/>
      <c r="AG10" s="23"/>
      <c r="AH10" s="26" t="s">
        <v>4</v>
      </c>
      <c r="AI10" s="22"/>
      <c r="AJ10" s="23"/>
      <c r="AK10" s="26" t="s">
        <v>4</v>
      </c>
      <c r="AL10" s="22"/>
      <c r="AM10" s="23"/>
      <c r="AN10" s="26" t="s">
        <v>4</v>
      </c>
      <c r="AO10" s="22"/>
      <c r="AP10" s="23"/>
      <c r="AQ10" s="26" t="s">
        <v>4</v>
      </c>
      <c r="AR10" s="22"/>
      <c r="AS10" s="23"/>
      <c r="AT10" s="26" t="s">
        <v>4</v>
      </c>
      <c r="AU10" s="22"/>
      <c r="AV10" s="23"/>
      <c r="AW10" s="26" t="s">
        <v>4</v>
      </c>
      <c r="AX10" s="22"/>
      <c r="AY10" s="23"/>
      <c r="AZ10" s="26" t="s">
        <v>4</v>
      </c>
      <c r="BA10" s="22"/>
      <c r="BB10" s="23"/>
      <c r="BC10" s="26" t="s">
        <v>4</v>
      </c>
      <c r="BD10" s="22"/>
      <c r="BE10" s="23"/>
      <c r="BF10" s="26" t="s">
        <v>4</v>
      </c>
      <c r="BG10" s="22"/>
      <c r="BH10" s="23"/>
      <c r="BI10" s="26" t="s">
        <v>4</v>
      </c>
      <c r="BJ10" s="22"/>
      <c r="BK10" s="23"/>
      <c r="BL10" s="26" t="s">
        <v>4</v>
      </c>
      <c r="BM10" s="22"/>
      <c r="BN10" s="23"/>
      <c r="BO10" s="26" t="s">
        <v>4</v>
      </c>
      <c r="BP10" s="22"/>
      <c r="BQ10" s="23"/>
      <c r="BR10" s="26" t="s">
        <v>4</v>
      </c>
      <c r="BS10" s="22"/>
      <c r="BT10" s="22"/>
      <c r="BU10" s="23"/>
      <c r="BV10" s="26" t="s">
        <v>4</v>
      </c>
      <c r="BW10" s="22"/>
    </row>
    <row r="11" spans="1:75" x14ac:dyDescent="0.25">
      <c r="A11" s="17"/>
      <c r="B11" s="6" t="s">
        <v>6</v>
      </c>
      <c r="C11" s="32"/>
      <c r="D11" s="31"/>
      <c r="E11" s="31"/>
      <c r="F11" s="32"/>
      <c r="G11" s="31"/>
      <c r="H11" s="31"/>
      <c r="I11" s="32"/>
      <c r="J11" s="31"/>
      <c r="K11" s="31"/>
      <c r="L11" s="32"/>
      <c r="M11" s="31"/>
      <c r="N11" s="31"/>
      <c r="O11" s="32"/>
      <c r="P11" s="31"/>
      <c r="Q11" s="31"/>
      <c r="R11" s="32"/>
      <c r="S11" s="31"/>
      <c r="T11" s="31"/>
      <c r="U11" s="32"/>
      <c r="V11" s="31"/>
      <c r="W11" s="31"/>
      <c r="X11" s="32"/>
      <c r="Y11" s="31"/>
      <c r="Z11" s="31"/>
      <c r="AA11" s="32"/>
      <c r="AB11" s="31"/>
      <c r="AC11" s="31"/>
      <c r="AD11" s="32"/>
      <c r="AE11" s="31"/>
      <c r="AF11" s="31"/>
      <c r="AG11" s="32"/>
      <c r="AH11" s="31"/>
      <c r="AI11" s="31"/>
      <c r="AJ11" s="32"/>
      <c r="AK11" s="31"/>
      <c r="AL11" s="31"/>
      <c r="AM11" s="32"/>
      <c r="AN11" s="31"/>
      <c r="AO11" s="31"/>
      <c r="AP11" s="32"/>
      <c r="AQ11" s="31"/>
      <c r="AR11" s="31"/>
      <c r="AS11" s="32"/>
      <c r="AT11" s="31"/>
      <c r="AU11" s="31"/>
      <c r="AV11" s="32"/>
      <c r="AW11" s="31"/>
      <c r="AX11" s="31"/>
      <c r="AY11" s="32"/>
      <c r="AZ11" s="31"/>
      <c r="BA11" s="31"/>
      <c r="BB11" s="32"/>
      <c r="BC11" s="31"/>
      <c r="BD11" s="31"/>
      <c r="BE11" s="32"/>
      <c r="BF11" s="31"/>
      <c r="BG11" s="31"/>
      <c r="BH11" s="32"/>
      <c r="BI11" s="31"/>
      <c r="BJ11" s="31"/>
      <c r="BK11" s="32"/>
      <c r="BL11" s="31"/>
      <c r="BM11" s="31"/>
      <c r="BN11" s="32"/>
      <c r="BO11" s="31"/>
      <c r="BP11" s="31"/>
      <c r="BQ11" s="32"/>
      <c r="BR11" s="31"/>
      <c r="BS11" s="31"/>
      <c r="BT11" s="41">
        <v>72685510.75</v>
      </c>
      <c r="BU11" s="27">
        <f>BT11</f>
        <v>72685510.75</v>
      </c>
      <c r="BV11" s="27">
        <v>0</v>
      </c>
      <c r="BW11" s="28">
        <v>0</v>
      </c>
    </row>
    <row r="12" spans="1:75" x14ac:dyDescent="0.25">
      <c r="A12" s="18"/>
      <c r="B12" s="3" t="s">
        <v>7</v>
      </c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4">
        <v>0</v>
      </c>
      <c r="BV12" s="34">
        <v>0</v>
      </c>
      <c r="BW12" s="35">
        <v>0</v>
      </c>
    </row>
    <row r="13" spans="1:75" x14ac:dyDescent="0.25">
      <c r="A13" s="19">
        <v>101</v>
      </c>
      <c r="B13" s="1" t="s">
        <v>8</v>
      </c>
      <c r="C13" s="36">
        <v>23871832.109999999</v>
      </c>
      <c r="D13" s="36">
        <v>0</v>
      </c>
      <c r="E13" s="36">
        <v>31466209.059999999</v>
      </c>
      <c r="F13" s="36">
        <v>0</v>
      </c>
      <c r="G13" s="36">
        <v>0</v>
      </c>
      <c r="H13" s="36">
        <v>0</v>
      </c>
      <c r="I13" s="36">
        <v>66540.509999999995</v>
      </c>
      <c r="J13" s="36">
        <v>0</v>
      </c>
      <c r="K13" s="36">
        <v>87036.88</v>
      </c>
      <c r="L13" s="36">
        <v>618976.14</v>
      </c>
      <c r="M13" s="36">
        <v>0</v>
      </c>
      <c r="N13" s="36">
        <v>820941.03</v>
      </c>
      <c r="O13" s="36">
        <v>1330416.8500000001</v>
      </c>
      <c r="P13" s="36">
        <v>0</v>
      </c>
      <c r="Q13" s="36">
        <v>1707130.36</v>
      </c>
      <c r="R13" s="36">
        <v>254697.29</v>
      </c>
      <c r="S13" s="36">
        <v>0</v>
      </c>
      <c r="T13" s="36">
        <v>339526.14</v>
      </c>
      <c r="U13" s="36">
        <v>995374.77</v>
      </c>
      <c r="V13" s="36">
        <v>0</v>
      </c>
      <c r="W13" s="36">
        <v>1325704.82</v>
      </c>
      <c r="X13" s="36">
        <v>2929839.18</v>
      </c>
      <c r="Y13" s="36">
        <v>0</v>
      </c>
      <c r="Z13" s="36">
        <v>4001675.79</v>
      </c>
      <c r="AA13" s="36">
        <v>8165701.6699999999</v>
      </c>
      <c r="AB13" s="36">
        <v>0</v>
      </c>
      <c r="AC13" s="36">
        <v>11382967.199999999</v>
      </c>
      <c r="AD13" s="36">
        <v>1110933.23</v>
      </c>
      <c r="AE13" s="36">
        <v>0</v>
      </c>
      <c r="AF13" s="36">
        <v>1480236.83</v>
      </c>
      <c r="AG13" s="36">
        <v>2777266.38</v>
      </c>
      <c r="AH13" s="36">
        <v>0</v>
      </c>
      <c r="AI13" s="36">
        <v>4457245.9000000004</v>
      </c>
      <c r="AJ13" s="36">
        <v>2133807.9</v>
      </c>
      <c r="AK13" s="36">
        <v>0</v>
      </c>
      <c r="AL13" s="36">
        <v>2721045.79</v>
      </c>
      <c r="AM13" s="36">
        <v>2331209.66</v>
      </c>
      <c r="AN13" s="36">
        <v>0</v>
      </c>
      <c r="AO13" s="36">
        <v>3000851.93</v>
      </c>
      <c r="AP13" s="36">
        <v>2523509.71</v>
      </c>
      <c r="AQ13" s="36">
        <v>0</v>
      </c>
      <c r="AR13" s="36">
        <v>3391460.29</v>
      </c>
      <c r="AS13" s="36">
        <v>841397.5</v>
      </c>
      <c r="AT13" s="36">
        <v>0</v>
      </c>
      <c r="AU13" s="36">
        <v>1152480.51</v>
      </c>
      <c r="AV13" s="36">
        <v>6834767.3300000001</v>
      </c>
      <c r="AW13" s="36">
        <v>0</v>
      </c>
      <c r="AX13" s="36">
        <v>8573403.9199999999</v>
      </c>
      <c r="AY13" s="36">
        <v>673177.95</v>
      </c>
      <c r="AZ13" s="36">
        <v>0</v>
      </c>
      <c r="BA13" s="36">
        <v>889912.92</v>
      </c>
      <c r="BB13" s="36">
        <v>284738.15000000002</v>
      </c>
      <c r="BC13" s="36">
        <v>0</v>
      </c>
      <c r="BD13" s="36">
        <v>396638.84</v>
      </c>
      <c r="BE13" s="36">
        <v>638487.98</v>
      </c>
      <c r="BF13" s="36">
        <v>0</v>
      </c>
      <c r="BG13" s="36">
        <v>861869.82</v>
      </c>
      <c r="BH13" s="36">
        <v>0</v>
      </c>
      <c r="BI13" s="36">
        <v>0</v>
      </c>
      <c r="BJ13" s="36">
        <v>0</v>
      </c>
      <c r="BK13" s="36">
        <v>0</v>
      </c>
      <c r="BL13" s="36">
        <v>0</v>
      </c>
      <c r="BM13" s="36">
        <v>0</v>
      </c>
      <c r="BN13" s="36">
        <v>0</v>
      </c>
      <c r="BO13" s="36">
        <v>0</v>
      </c>
      <c r="BP13" s="36">
        <v>0</v>
      </c>
      <c r="BQ13" s="36">
        <v>0</v>
      </c>
      <c r="BR13" s="36">
        <v>0</v>
      </c>
      <c r="BS13" s="36">
        <v>0</v>
      </c>
      <c r="BT13" s="36">
        <v>0</v>
      </c>
      <c r="BU13" s="34">
        <f t="shared" ref="BU13" si="0">C13+F13+I13+L13+O13+R13+U13+X13+AA13+AD13+AG13+AJ13+AM13+AP13+AS13+AV13+AY13+BB13+BE13+BH13+BK13+BN13+BQ13+BT13</f>
        <v>58382674.309999995</v>
      </c>
      <c r="BV13" s="34">
        <f t="shared" ref="BV13" si="1">D13+G13+J13+M13+P13+S13+V13+Y13+AB13+AE13+AH13+AK13+AN13+AQ13+AT13+AW13+AZ13+BC13+BF13+BI13+BL13+BO13+BR13</f>
        <v>0</v>
      </c>
      <c r="BW13" s="35">
        <f t="shared" ref="BW13" si="2">E13+H13+K13+N13+Q13+T13+W13+Z13+AC13+AF13+AI13+AL13+AO13+AR13+AU13+AX13+BA13+BD13+BG13+BJ13+BM13+BP13+BS13</f>
        <v>78056338.030000001</v>
      </c>
    </row>
    <row r="14" spans="1:75" x14ac:dyDescent="0.25">
      <c r="A14" s="19">
        <v>102</v>
      </c>
      <c r="B14" s="1" t="s">
        <v>9</v>
      </c>
      <c r="C14" s="36">
        <v>3235227.88</v>
      </c>
      <c r="D14" s="36">
        <v>0</v>
      </c>
      <c r="E14" s="36">
        <v>3920866.85</v>
      </c>
      <c r="F14" s="36">
        <v>0</v>
      </c>
      <c r="G14" s="36">
        <v>0</v>
      </c>
      <c r="H14" s="36">
        <v>0</v>
      </c>
      <c r="I14" s="36">
        <v>4723.92</v>
      </c>
      <c r="J14" s="36">
        <v>0</v>
      </c>
      <c r="K14" s="36">
        <v>5909.19</v>
      </c>
      <c r="L14" s="36">
        <v>44203.62</v>
      </c>
      <c r="M14" s="36">
        <v>0</v>
      </c>
      <c r="N14" s="36">
        <v>54219.11</v>
      </c>
      <c r="O14" s="36">
        <v>96226.31</v>
      </c>
      <c r="P14" s="36">
        <v>0</v>
      </c>
      <c r="Q14" s="36">
        <v>121262.21</v>
      </c>
      <c r="R14" s="36">
        <v>18081.75</v>
      </c>
      <c r="S14" s="36">
        <v>0</v>
      </c>
      <c r="T14" s="36">
        <v>22484.240000000002</v>
      </c>
      <c r="U14" s="36">
        <v>70625.09</v>
      </c>
      <c r="V14" s="36">
        <v>0</v>
      </c>
      <c r="W14" s="36">
        <v>87726.99</v>
      </c>
      <c r="X14" s="36">
        <v>207422.24</v>
      </c>
      <c r="Y14" s="36">
        <v>0</v>
      </c>
      <c r="Z14" s="36">
        <v>281557.15000000002</v>
      </c>
      <c r="AA14" s="36">
        <v>577562.63</v>
      </c>
      <c r="AB14" s="36">
        <v>0</v>
      </c>
      <c r="AC14" s="36">
        <v>782031.66</v>
      </c>
      <c r="AD14" s="36">
        <v>79446.38</v>
      </c>
      <c r="AE14" s="36">
        <v>0</v>
      </c>
      <c r="AF14" s="36">
        <v>98664.87</v>
      </c>
      <c r="AG14" s="36">
        <v>202842.56</v>
      </c>
      <c r="AH14" s="36">
        <v>0</v>
      </c>
      <c r="AI14" s="36">
        <v>320882.67</v>
      </c>
      <c r="AJ14" s="36">
        <v>149025.79</v>
      </c>
      <c r="AK14" s="36">
        <v>0</v>
      </c>
      <c r="AL14" s="36">
        <v>188106.16</v>
      </c>
      <c r="AM14" s="36">
        <v>171256.72</v>
      </c>
      <c r="AN14" s="36">
        <v>0</v>
      </c>
      <c r="AO14" s="36">
        <v>265248</v>
      </c>
      <c r="AP14" s="36">
        <v>185362.91</v>
      </c>
      <c r="AQ14" s="36">
        <v>0</v>
      </c>
      <c r="AR14" s="36">
        <v>230403.98</v>
      </c>
      <c r="AS14" s="36">
        <v>59646.23</v>
      </c>
      <c r="AT14" s="36">
        <v>0</v>
      </c>
      <c r="AU14" s="36">
        <v>76024.789999999994</v>
      </c>
      <c r="AV14" s="36">
        <v>483094.95</v>
      </c>
      <c r="AW14" s="36">
        <v>870</v>
      </c>
      <c r="AX14" s="36">
        <v>666368.18999999994</v>
      </c>
      <c r="AY14" s="36">
        <v>48474.49</v>
      </c>
      <c r="AZ14" s="36">
        <v>0</v>
      </c>
      <c r="BA14" s="36">
        <v>60242.64</v>
      </c>
      <c r="BB14" s="36">
        <v>20188.02</v>
      </c>
      <c r="BC14" s="36">
        <v>0</v>
      </c>
      <c r="BD14" s="36">
        <v>25098.46</v>
      </c>
      <c r="BE14" s="36">
        <v>41568.76</v>
      </c>
      <c r="BF14" s="36">
        <v>0</v>
      </c>
      <c r="BG14" s="36">
        <v>51559</v>
      </c>
      <c r="BH14" s="36">
        <v>0</v>
      </c>
      <c r="BI14" s="36">
        <v>0</v>
      </c>
      <c r="BJ14" s="36">
        <v>0</v>
      </c>
      <c r="BK14" s="36">
        <v>0</v>
      </c>
      <c r="BL14" s="36">
        <v>0</v>
      </c>
      <c r="BM14" s="36">
        <v>0</v>
      </c>
      <c r="BN14" s="36">
        <v>0</v>
      </c>
      <c r="BO14" s="36">
        <v>0</v>
      </c>
      <c r="BP14" s="36">
        <v>0</v>
      </c>
      <c r="BQ14" s="36">
        <v>0</v>
      </c>
      <c r="BR14" s="36">
        <v>0</v>
      </c>
      <c r="BS14" s="36">
        <v>0</v>
      </c>
      <c r="BT14" s="36">
        <v>0</v>
      </c>
      <c r="BU14" s="34">
        <f t="shared" ref="BU14:BU22" si="3">C14+F14+I14+L14+O14+R14+U14+X14+AA14+AD14+AG14+AJ14+AM14+AP14+AS14+AV14+AY14+BB14+BE14+BH14+BK14+BN14+BQ14+BT14</f>
        <v>5694980.2499999991</v>
      </c>
      <c r="BV14" s="34">
        <f t="shared" ref="BV14:BV22" si="4">D14+G14+J14+M14+P14+S14+V14+Y14+AB14+AE14+AH14+AK14+AN14+AQ14+AT14+AW14+AZ14+BC14+BF14+BI14+BL14+BO14+BR14</f>
        <v>870</v>
      </c>
      <c r="BW14" s="35">
        <f t="shared" ref="BW14:BW22" si="5">E14+H14+K14+N14+Q14+T14+W14+Z14+AC14+AF14+AI14+AL14+AO14+AR14+AU14+AX14+BA14+BD14+BG14+BJ14+BM14+BP14+BS14</f>
        <v>7258656.1600000001</v>
      </c>
    </row>
    <row r="15" spans="1:75" x14ac:dyDescent="0.25">
      <c r="A15" s="19">
        <v>103</v>
      </c>
      <c r="B15" s="1" t="s">
        <v>10</v>
      </c>
      <c r="C15" s="36">
        <v>20684279</v>
      </c>
      <c r="D15" s="36">
        <v>68925.02</v>
      </c>
      <c r="E15" s="36">
        <v>29748292.98</v>
      </c>
      <c r="F15" s="36">
        <v>0</v>
      </c>
      <c r="G15" s="36">
        <v>0</v>
      </c>
      <c r="H15" s="36">
        <v>0</v>
      </c>
      <c r="I15" s="36">
        <v>382.72</v>
      </c>
      <c r="J15" s="36">
        <v>0</v>
      </c>
      <c r="K15" s="36">
        <v>382.72</v>
      </c>
      <c r="L15" s="36">
        <v>179055.8</v>
      </c>
      <c r="M15" s="36">
        <v>0</v>
      </c>
      <c r="N15" s="36">
        <v>424072.19</v>
      </c>
      <c r="O15" s="36">
        <v>283785.34999999998</v>
      </c>
      <c r="P15" s="36">
        <v>0</v>
      </c>
      <c r="Q15" s="36">
        <v>373937.82</v>
      </c>
      <c r="R15" s="36">
        <v>1464.9</v>
      </c>
      <c r="S15" s="36">
        <v>0</v>
      </c>
      <c r="T15" s="36">
        <v>32168.22</v>
      </c>
      <c r="U15" s="36">
        <v>1055135.1200000001</v>
      </c>
      <c r="V15" s="36">
        <v>0</v>
      </c>
      <c r="W15" s="36">
        <v>3702208.79</v>
      </c>
      <c r="X15" s="36">
        <v>93396.54</v>
      </c>
      <c r="Y15" s="36">
        <v>0</v>
      </c>
      <c r="Z15" s="36">
        <v>153276.68</v>
      </c>
      <c r="AA15" s="36">
        <v>1314163.06</v>
      </c>
      <c r="AB15" s="36">
        <v>86407.11</v>
      </c>
      <c r="AC15" s="36">
        <v>2349079.73</v>
      </c>
      <c r="AD15" s="36">
        <v>1051480.3999999999</v>
      </c>
      <c r="AE15" s="36">
        <v>0</v>
      </c>
      <c r="AF15" s="36">
        <v>2118491.1800000002</v>
      </c>
      <c r="AG15" s="36">
        <v>399558.38</v>
      </c>
      <c r="AH15" s="36">
        <v>0</v>
      </c>
      <c r="AI15" s="36">
        <v>642504.11</v>
      </c>
      <c r="AJ15" s="36">
        <v>337735.78</v>
      </c>
      <c r="AK15" s="36">
        <v>0</v>
      </c>
      <c r="AL15" s="36">
        <v>800986.47</v>
      </c>
      <c r="AM15" s="36">
        <v>7663536.1299999999</v>
      </c>
      <c r="AN15" s="36">
        <v>0</v>
      </c>
      <c r="AO15" s="36">
        <v>16622792.359999999</v>
      </c>
      <c r="AP15" s="36">
        <v>657312.73</v>
      </c>
      <c r="AQ15" s="36">
        <v>0</v>
      </c>
      <c r="AR15" s="36">
        <v>3989731.46</v>
      </c>
      <c r="AS15" s="36">
        <v>33671.660000000003</v>
      </c>
      <c r="AT15" s="36">
        <v>0</v>
      </c>
      <c r="AU15" s="36">
        <v>212066.13</v>
      </c>
      <c r="AV15" s="36">
        <v>8870642.4000000004</v>
      </c>
      <c r="AW15" s="36">
        <v>0</v>
      </c>
      <c r="AX15" s="36">
        <v>7344645.3300000001</v>
      </c>
      <c r="AY15" s="36">
        <v>1403927.2</v>
      </c>
      <c r="AZ15" s="36">
        <v>0</v>
      </c>
      <c r="BA15" s="36">
        <v>1782703.93</v>
      </c>
      <c r="BB15" s="36">
        <v>1635.54</v>
      </c>
      <c r="BC15" s="36">
        <v>0</v>
      </c>
      <c r="BD15" s="36">
        <v>1639.4</v>
      </c>
      <c r="BE15" s="36">
        <v>35074.28</v>
      </c>
      <c r="BF15" s="36">
        <v>0</v>
      </c>
      <c r="BG15" s="36">
        <v>35100.160000000003</v>
      </c>
      <c r="BH15" s="36">
        <v>0</v>
      </c>
      <c r="BI15" s="36">
        <v>0</v>
      </c>
      <c r="BJ15" s="36">
        <v>0</v>
      </c>
      <c r="BK15" s="36">
        <v>0</v>
      </c>
      <c r="BL15" s="36">
        <v>0</v>
      </c>
      <c r="BM15" s="36">
        <v>0</v>
      </c>
      <c r="BN15" s="36">
        <v>0</v>
      </c>
      <c r="BO15" s="36">
        <v>0</v>
      </c>
      <c r="BP15" s="36">
        <v>0</v>
      </c>
      <c r="BQ15" s="36">
        <v>0</v>
      </c>
      <c r="BR15" s="36">
        <v>0</v>
      </c>
      <c r="BS15" s="36">
        <v>0</v>
      </c>
      <c r="BT15" s="36">
        <v>0</v>
      </c>
      <c r="BU15" s="34">
        <f t="shared" si="3"/>
        <v>44066236.989999995</v>
      </c>
      <c r="BV15" s="34">
        <f t="shared" si="4"/>
        <v>155332.13</v>
      </c>
      <c r="BW15" s="35">
        <f t="shared" si="5"/>
        <v>70334079.660000011</v>
      </c>
    </row>
    <row r="16" spans="1:75" x14ac:dyDescent="0.25">
      <c r="A16" s="19">
        <v>104</v>
      </c>
      <c r="B16" s="1" t="s">
        <v>11</v>
      </c>
      <c r="C16" s="36">
        <v>31790710.59</v>
      </c>
      <c r="D16" s="36">
        <v>0</v>
      </c>
      <c r="E16" s="36">
        <v>32702300.239999998</v>
      </c>
      <c r="F16" s="36">
        <v>0</v>
      </c>
      <c r="G16" s="36">
        <v>0</v>
      </c>
      <c r="H16" s="36">
        <v>0</v>
      </c>
      <c r="I16" s="36">
        <v>211500</v>
      </c>
      <c r="J16" s="36">
        <v>0</v>
      </c>
      <c r="K16" s="36">
        <v>243000</v>
      </c>
      <c r="L16" s="36">
        <v>24089578.780000001</v>
      </c>
      <c r="M16" s="36">
        <v>0</v>
      </c>
      <c r="N16" s="36">
        <v>24396528.98</v>
      </c>
      <c r="O16" s="36">
        <v>2792400</v>
      </c>
      <c r="P16" s="36">
        <v>0</v>
      </c>
      <c r="Q16" s="36">
        <v>4558427.46</v>
      </c>
      <c r="R16" s="36">
        <v>192600</v>
      </c>
      <c r="S16" s="36">
        <v>0</v>
      </c>
      <c r="T16" s="36">
        <v>335067.28999999998</v>
      </c>
      <c r="U16" s="36">
        <v>2789922.08</v>
      </c>
      <c r="V16" s="36">
        <v>0</v>
      </c>
      <c r="W16" s="36">
        <v>3895320.14</v>
      </c>
      <c r="X16" s="36">
        <v>684000</v>
      </c>
      <c r="Y16" s="36">
        <v>0</v>
      </c>
      <c r="Z16" s="36">
        <v>2388603.73</v>
      </c>
      <c r="AA16" s="36">
        <v>4024558.63</v>
      </c>
      <c r="AB16" s="36">
        <v>0</v>
      </c>
      <c r="AC16" s="36">
        <v>4526719.37</v>
      </c>
      <c r="AD16" s="36">
        <v>129016014.40000001</v>
      </c>
      <c r="AE16" s="36">
        <v>0</v>
      </c>
      <c r="AF16" s="36">
        <v>140274271.46000001</v>
      </c>
      <c r="AG16" s="36">
        <v>365000</v>
      </c>
      <c r="AH16" s="36">
        <v>0</v>
      </c>
      <c r="AI16" s="36">
        <v>604755.54</v>
      </c>
      <c r="AJ16" s="36">
        <v>15153345.789999999</v>
      </c>
      <c r="AK16" s="36">
        <v>0</v>
      </c>
      <c r="AL16" s="36">
        <v>45015780.200000003</v>
      </c>
      <c r="AM16" s="36">
        <v>1974307733.73</v>
      </c>
      <c r="AN16" s="36">
        <v>0</v>
      </c>
      <c r="AO16" s="36">
        <v>1956754083.48</v>
      </c>
      <c r="AP16" s="36">
        <v>5153276.5999999996</v>
      </c>
      <c r="AQ16" s="36">
        <v>0</v>
      </c>
      <c r="AR16" s="36">
        <v>6243825.46</v>
      </c>
      <c r="AS16" s="36">
        <v>15379996.310000001</v>
      </c>
      <c r="AT16" s="36">
        <v>0</v>
      </c>
      <c r="AU16" s="36">
        <v>29535636.27</v>
      </c>
      <c r="AV16" s="36">
        <v>14118830.25</v>
      </c>
      <c r="AW16" s="36">
        <v>0</v>
      </c>
      <c r="AX16" s="36">
        <v>12904190.210000001</v>
      </c>
      <c r="AY16" s="36">
        <v>110000</v>
      </c>
      <c r="AZ16" s="36">
        <v>0</v>
      </c>
      <c r="BA16" s="36">
        <v>110000</v>
      </c>
      <c r="BB16" s="36">
        <v>2235167.4</v>
      </c>
      <c r="BC16" s="36">
        <v>0</v>
      </c>
      <c r="BD16" s="36">
        <v>2319837.62</v>
      </c>
      <c r="BE16" s="36">
        <v>88654.46</v>
      </c>
      <c r="BF16" s="36">
        <v>0</v>
      </c>
      <c r="BG16" s="36">
        <v>141786.4</v>
      </c>
      <c r="BH16" s="36">
        <v>0</v>
      </c>
      <c r="BI16" s="36">
        <v>0</v>
      </c>
      <c r="BJ16" s="36">
        <v>0</v>
      </c>
      <c r="BK16" s="36">
        <v>0</v>
      </c>
      <c r="BL16" s="36">
        <v>0</v>
      </c>
      <c r="BM16" s="36">
        <v>0</v>
      </c>
      <c r="BN16" s="36">
        <v>0</v>
      </c>
      <c r="BO16" s="36">
        <v>0</v>
      </c>
      <c r="BP16" s="36">
        <v>0</v>
      </c>
      <c r="BQ16" s="36">
        <v>0</v>
      </c>
      <c r="BR16" s="36">
        <v>0</v>
      </c>
      <c r="BS16" s="36">
        <v>0</v>
      </c>
      <c r="BT16" s="36">
        <v>0</v>
      </c>
      <c r="BU16" s="34">
        <f t="shared" si="3"/>
        <v>2222503289.02</v>
      </c>
      <c r="BV16" s="34">
        <f t="shared" si="4"/>
        <v>0</v>
      </c>
      <c r="BW16" s="35">
        <f t="shared" si="5"/>
        <v>2266950133.8499999</v>
      </c>
    </row>
    <row r="17" spans="1:75" x14ac:dyDescent="0.25">
      <c r="A17" s="19">
        <v>105</v>
      </c>
      <c r="B17" s="1" t="s">
        <v>15</v>
      </c>
      <c r="C17" s="36">
        <v>0</v>
      </c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36">
        <v>0</v>
      </c>
      <c r="O17" s="36">
        <v>0</v>
      </c>
      <c r="P17" s="36">
        <v>0</v>
      </c>
      <c r="Q17" s="36">
        <v>0</v>
      </c>
      <c r="R17" s="36">
        <v>0</v>
      </c>
      <c r="S17" s="36">
        <v>0</v>
      </c>
      <c r="T17" s="36">
        <v>0</v>
      </c>
      <c r="U17" s="36">
        <v>0</v>
      </c>
      <c r="V17" s="36">
        <v>0</v>
      </c>
      <c r="W17" s="36">
        <v>0</v>
      </c>
      <c r="X17" s="36">
        <v>0</v>
      </c>
      <c r="Y17" s="36">
        <v>0</v>
      </c>
      <c r="Z17" s="36">
        <v>0</v>
      </c>
      <c r="AA17" s="36">
        <v>0</v>
      </c>
      <c r="AB17" s="36">
        <v>0</v>
      </c>
      <c r="AC17" s="36">
        <v>0</v>
      </c>
      <c r="AD17" s="36">
        <v>0</v>
      </c>
      <c r="AE17" s="36">
        <v>0</v>
      </c>
      <c r="AF17" s="36">
        <v>0</v>
      </c>
      <c r="AG17" s="36">
        <v>0</v>
      </c>
      <c r="AH17" s="36">
        <v>0</v>
      </c>
      <c r="AI17" s="36">
        <v>0</v>
      </c>
      <c r="AJ17" s="36">
        <v>0</v>
      </c>
      <c r="AK17" s="36">
        <v>0</v>
      </c>
      <c r="AL17" s="36">
        <v>0</v>
      </c>
      <c r="AM17" s="36">
        <v>0</v>
      </c>
      <c r="AN17" s="36">
        <v>0</v>
      </c>
      <c r="AO17" s="36">
        <v>0</v>
      </c>
      <c r="AP17" s="36">
        <v>0</v>
      </c>
      <c r="AQ17" s="36">
        <v>0</v>
      </c>
      <c r="AR17" s="36">
        <v>0</v>
      </c>
      <c r="AS17" s="36">
        <v>0</v>
      </c>
      <c r="AT17" s="36">
        <v>0</v>
      </c>
      <c r="AU17" s="36">
        <v>0</v>
      </c>
      <c r="AV17" s="36">
        <v>0</v>
      </c>
      <c r="AW17" s="36">
        <v>0</v>
      </c>
      <c r="AX17" s="36">
        <v>0</v>
      </c>
      <c r="AY17" s="36">
        <v>0</v>
      </c>
      <c r="AZ17" s="36">
        <v>0</v>
      </c>
      <c r="BA17" s="36">
        <v>0</v>
      </c>
      <c r="BB17" s="36">
        <v>0</v>
      </c>
      <c r="BC17" s="36">
        <v>0</v>
      </c>
      <c r="BD17" s="36">
        <v>0</v>
      </c>
      <c r="BE17" s="36">
        <v>0</v>
      </c>
      <c r="BF17" s="36">
        <v>0</v>
      </c>
      <c r="BG17" s="36">
        <v>0</v>
      </c>
      <c r="BH17" s="36">
        <v>0</v>
      </c>
      <c r="BI17" s="36">
        <v>0</v>
      </c>
      <c r="BJ17" s="36">
        <v>0</v>
      </c>
      <c r="BK17" s="36">
        <v>0</v>
      </c>
      <c r="BL17" s="36">
        <v>0</v>
      </c>
      <c r="BM17" s="36">
        <v>0</v>
      </c>
      <c r="BN17" s="36">
        <v>0</v>
      </c>
      <c r="BO17" s="36">
        <v>0</v>
      </c>
      <c r="BP17" s="36">
        <v>0</v>
      </c>
      <c r="BQ17" s="36">
        <v>0</v>
      </c>
      <c r="BR17" s="36">
        <v>0</v>
      </c>
      <c r="BS17" s="36">
        <v>0</v>
      </c>
      <c r="BT17" s="36">
        <v>0</v>
      </c>
      <c r="BU17" s="34">
        <f t="shared" si="3"/>
        <v>0</v>
      </c>
      <c r="BV17" s="34">
        <f t="shared" si="4"/>
        <v>0</v>
      </c>
      <c r="BW17" s="35">
        <f t="shared" si="5"/>
        <v>0</v>
      </c>
    </row>
    <row r="18" spans="1:75" x14ac:dyDescent="0.25">
      <c r="A18" s="19">
        <v>106</v>
      </c>
      <c r="B18" s="1" t="s">
        <v>16</v>
      </c>
      <c r="C18" s="36">
        <v>0</v>
      </c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36">
        <v>0</v>
      </c>
      <c r="O18" s="36">
        <v>0</v>
      </c>
      <c r="P18" s="36">
        <v>0</v>
      </c>
      <c r="Q18" s="36">
        <v>0</v>
      </c>
      <c r="R18" s="36">
        <v>0</v>
      </c>
      <c r="S18" s="36">
        <v>0</v>
      </c>
      <c r="T18" s="36">
        <v>0</v>
      </c>
      <c r="U18" s="36">
        <v>0</v>
      </c>
      <c r="V18" s="36">
        <v>0</v>
      </c>
      <c r="W18" s="36">
        <v>0</v>
      </c>
      <c r="X18" s="36">
        <v>0</v>
      </c>
      <c r="Y18" s="36">
        <v>0</v>
      </c>
      <c r="Z18" s="36">
        <v>0</v>
      </c>
      <c r="AA18" s="36">
        <v>0</v>
      </c>
      <c r="AB18" s="36">
        <v>0</v>
      </c>
      <c r="AC18" s="36">
        <v>0</v>
      </c>
      <c r="AD18" s="36">
        <v>0</v>
      </c>
      <c r="AE18" s="36">
        <v>0</v>
      </c>
      <c r="AF18" s="36">
        <v>0</v>
      </c>
      <c r="AG18" s="36">
        <v>0</v>
      </c>
      <c r="AH18" s="36">
        <v>0</v>
      </c>
      <c r="AI18" s="36">
        <v>0</v>
      </c>
      <c r="AJ18" s="36">
        <v>0</v>
      </c>
      <c r="AK18" s="36">
        <v>0</v>
      </c>
      <c r="AL18" s="36">
        <v>0</v>
      </c>
      <c r="AM18" s="36">
        <v>0</v>
      </c>
      <c r="AN18" s="36">
        <v>0</v>
      </c>
      <c r="AO18" s="36">
        <v>0</v>
      </c>
      <c r="AP18" s="36">
        <v>0</v>
      </c>
      <c r="AQ18" s="36">
        <v>0</v>
      </c>
      <c r="AR18" s="36">
        <v>0</v>
      </c>
      <c r="AS18" s="36">
        <v>0</v>
      </c>
      <c r="AT18" s="36">
        <v>0</v>
      </c>
      <c r="AU18" s="36">
        <v>0</v>
      </c>
      <c r="AV18" s="36">
        <v>0</v>
      </c>
      <c r="AW18" s="36">
        <v>0</v>
      </c>
      <c r="AX18" s="36">
        <v>0</v>
      </c>
      <c r="AY18" s="36">
        <v>0</v>
      </c>
      <c r="AZ18" s="36">
        <v>0</v>
      </c>
      <c r="BA18" s="36">
        <v>0</v>
      </c>
      <c r="BB18" s="36">
        <v>0</v>
      </c>
      <c r="BC18" s="36">
        <v>0</v>
      </c>
      <c r="BD18" s="36">
        <v>0</v>
      </c>
      <c r="BE18" s="36">
        <v>0</v>
      </c>
      <c r="BF18" s="36">
        <v>0</v>
      </c>
      <c r="BG18" s="36">
        <v>0</v>
      </c>
      <c r="BH18" s="36">
        <v>0</v>
      </c>
      <c r="BI18" s="36">
        <v>0</v>
      </c>
      <c r="BJ18" s="36">
        <v>0</v>
      </c>
      <c r="BK18" s="36">
        <v>0</v>
      </c>
      <c r="BL18" s="36">
        <v>0</v>
      </c>
      <c r="BM18" s="36">
        <v>0</v>
      </c>
      <c r="BN18" s="36">
        <v>0</v>
      </c>
      <c r="BO18" s="36">
        <v>0</v>
      </c>
      <c r="BP18" s="36">
        <v>0</v>
      </c>
      <c r="BQ18" s="36">
        <v>0</v>
      </c>
      <c r="BR18" s="36">
        <v>0</v>
      </c>
      <c r="BS18" s="36">
        <v>0</v>
      </c>
      <c r="BT18" s="36">
        <v>0</v>
      </c>
      <c r="BU18" s="34">
        <f t="shared" si="3"/>
        <v>0</v>
      </c>
      <c r="BV18" s="34">
        <f t="shared" si="4"/>
        <v>0</v>
      </c>
      <c r="BW18" s="35">
        <f t="shared" si="5"/>
        <v>0</v>
      </c>
    </row>
    <row r="19" spans="1:75" x14ac:dyDescent="0.25">
      <c r="A19" s="19">
        <v>107</v>
      </c>
      <c r="B19" s="1" t="s">
        <v>12</v>
      </c>
      <c r="C19" s="36">
        <v>0</v>
      </c>
      <c r="D19" s="36">
        <v>0</v>
      </c>
      <c r="E19" s="36">
        <v>14710.42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>
        <v>0</v>
      </c>
      <c r="N19" s="36">
        <v>0</v>
      </c>
      <c r="O19" s="36">
        <v>0</v>
      </c>
      <c r="P19" s="36">
        <v>0</v>
      </c>
      <c r="Q19" s="36">
        <v>0</v>
      </c>
      <c r="R19" s="36">
        <v>0</v>
      </c>
      <c r="S19" s="36">
        <v>0</v>
      </c>
      <c r="T19" s="36">
        <v>0</v>
      </c>
      <c r="U19" s="36">
        <v>0</v>
      </c>
      <c r="V19" s="36">
        <v>0</v>
      </c>
      <c r="W19" s="36">
        <v>0</v>
      </c>
      <c r="X19" s="36">
        <v>0</v>
      </c>
      <c r="Y19" s="36">
        <v>0</v>
      </c>
      <c r="Z19" s="36">
        <v>0</v>
      </c>
      <c r="AA19" s="36">
        <v>0</v>
      </c>
      <c r="AB19" s="36">
        <v>0</v>
      </c>
      <c r="AC19" s="36">
        <v>0</v>
      </c>
      <c r="AD19" s="36">
        <v>0</v>
      </c>
      <c r="AE19" s="36">
        <v>0</v>
      </c>
      <c r="AF19" s="36">
        <v>0</v>
      </c>
      <c r="AG19" s="36">
        <v>0</v>
      </c>
      <c r="AH19" s="36">
        <v>0</v>
      </c>
      <c r="AI19" s="36">
        <v>0</v>
      </c>
      <c r="AJ19" s="36">
        <v>0</v>
      </c>
      <c r="AK19" s="36">
        <v>0</v>
      </c>
      <c r="AL19" s="36">
        <v>0</v>
      </c>
      <c r="AM19" s="36">
        <v>395931.35</v>
      </c>
      <c r="AN19" s="36">
        <v>0</v>
      </c>
      <c r="AO19" s="36">
        <v>690316.9</v>
      </c>
      <c r="AP19" s="36">
        <v>0</v>
      </c>
      <c r="AQ19" s="36">
        <v>0</v>
      </c>
      <c r="AR19" s="36">
        <v>0</v>
      </c>
      <c r="AS19" s="36">
        <v>0</v>
      </c>
      <c r="AT19" s="36">
        <v>0</v>
      </c>
      <c r="AU19" s="36">
        <v>0</v>
      </c>
      <c r="AV19" s="36">
        <v>0</v>
      </c>
      <c r="AW19" s="36">
        <v>0</v>
      </c>
      <c r="AX19" s="36">
        <v>4214.29</v>
      </c>
      <c r="AY19" s="36">
        <v>0</v>
      </c>
      <c r="AZ19" s="36">
        <v>0</v>
      </c>
      <c r="BA19" s="36">
        <v>0</v>
      </c>
      <c r="BB19" s="36">
        <v>0</v>
      </c>
      <c r="BC19" s="36">
        <v>0</v>
      </c>
      <c r="BD19" s="36">
        <v>0</v>
      </c>
      <c r="BE19" s="36">
        <v>0</v>
      </c>
      <c r="BF19" s="36">
        <v>0</v>
      </c>
      <c r="BG19" s="36">
        <v>0</v>
      </c>
      <c r="BH19" s="36">
        <v>0</v>
      </c>
      <c r="BI19" s="36">
        <v>0</v>
      </c>
      <c r="BJ19" s="36">
        <v>0</v>
      </c>
      <c r="BK19" s="36">
        <v>38716043.280000001</v>
      </c>
      <c r="BL19" s="36">
        <v>0</v>
      </c>
      <c r="BM19" s="36">
        <v>38716043.280000001</v>
      </c>
      <c r="BN19" s="36">
        <v>0</v>
      </c>
      <c r="BO19" s="36">
        <v>0</v>
      </c>
      <c r="BP19" s="36">
        <v>0</v>
      </c>
      <c r="BQ19" s="36">
        <v>0</v>
      </c>
      <c r="BR19" s="36">
        <v>0</v>
      </c>
      <c r="BS19" s="36">
        <v>0</v>
      </c>
      <c r="BT19" s="36">
        <v>0</v>
      </c>
      <c r="BU19" s="34">
        <f t="shared" si="3"/>
        <v>39111974.630000003</v>
      </c>
      <c r="BV19" s="34">
        <f t="shared" si="4"/>
        <v>0</v>
      </c>
      <c r="BW19" s="35">
        <f t="shared" si="5"/>
        <v>39425284.890000001</v>
      </c>
    </row>
    <row r="20" spans="1:75" x14ac:dyDescent="0.25">
      <c r="A20" s="19">
        <v>108</v>
      </c>
      <c r="B20" s="1" t="s">
        <v>18</v>
      </c>
      <c r="C20" s="36">
        <v>0</v>
      </c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36">
        <v>0</v>
      </c>
      <c r="O20" s="36">
        <v>0</v>
      </c>
      <c r="P20" s="36">
        <v>0</v>
      </c>
      <c r="Q20" s="36">
        <v>0</v>
      </c>
      <c r="R20" s="36">
        <v>0</v>
      </c>
      <c r="S20" s="36">
        <v>0</v>
      </c>
      <c r="T20" s="36">
        <v>0</v>
      </c>
      <c r="U20" s="36">
        <v>0</v>
      </c>
      <c r="V20" s="36">
        <v>0</v>
      </c>
      <c r="W20" s="36">
        <v>0</v>
      </c>
      <c r="X20" s="36">
        <v>0</v>
      </c>
      <c r="Y20" s="36">
        <v>0</v>
      </c>
      <c r="Z20" s="36">
        <v>0</v>
      </c>
      <c r="AA20" s="36">
        <v>0</v>
      </c>
      <c r="AB20" s="36">
        <v>0</v>
      </c>
      <c r="AC20" s="36">
        <v>0</v>
      </c>
      <c r="AD20" s="36">
        <v>0</v>
      </c>
      <c r="AE20" s="36">
        <v>0</v>
      </c>
      <c r="AF20" s="36">
        <v>0</v>
      </c>
      <c r="AG20" s="36">
        <v>0</v>
      </c>
      <c r="AH20" s="36">
        <v>0</v>
      </c>
      <c r="AI20" s="36">
        <v>0</v>
      </c>
      <c r="AJ20" s="36">
        <v>0</v>
      </c>
      <c r="AK20" s="36">
        <v>0</v>
      </c>
      <c r="AL20" s="36">
        <v>0</v>
      </c>
      <c r="AM20" s="36">
        <v>0</v>
      </c>
      <c r="AN20" s="36">
        <v>0</v>
      </c>
      <c r="AO20" s="36">
        <v>0</v>
      </c>
      <c r="AP20" s="36">
        <v>0</v>
      </c>
      <c r="AQ20" s="36">
        <v>0</v>
      </c>
      <c r="AR20" s="36">
        <v>0</v>
      </c>
      <c r="AS20" s="36">
        <v>0</v>
      </c>
      <c r="AT20" s="36">
        <v>0</v>
      </c>
      <c r="AU20" s="36">
        <v>0</v>
      </c>
      <c r="AV20" s="36">
        <v>0</v>
      </c>
      <c r="AW20" s="36">
        <v>0</v>
      </c>
      <c r="AX20" s="36">
        <v>0</v>
      </c>
      <c r="AY20" s="36">
        <v>0</v>
      </c>
      <c r="AZ20" s="36">
        <v>0</v>
      </c>
      <c r="BA20" s="36">
        <v>0</v>
      </c>
      <c r="BB20" s="36">
        <v>0</v>
      </c>
      <c r="BC20" s="36">
        <v>0</v>
      </c>
      <c r="BD20" s="36">
        <v>0</v>
      </c>
      <c r="BE20" s="36">
        <v>0</v>
      </c>
      <c r="BF20" s="36">
        <v>0</v>
      </c>
      <c r="BG20" s="36">
        <v>0</v>
      </c>
      <c r="BH20" s="36">
        <v>0</v>
      </c>
      <c r="BI20" s="36">
        <v>0</v>
      </c>
      <c r="BJ20" s="36">
        <v>0</v>
      </c>
      <c r="BK20" s="36">
        <v>0</v>
      </c>
      <c r="BL20" s="36">
        <v>0</v>
      </c>
      <c r="BM20" s="36">
        <v>0</v>
      </c>
      <c r="BN20" s="36">
        <v>0</v>
      </c>
      <c r="BO20" s="36">
        <v>0</v>
      </c>
      <c r="BP20" s="36">
        <v>0</v>
      </c>
      <c r="BQ20" s="36">
        <v>0</v>
      </c>
      <c r="BR20" s="36">
        <v>0</v>
      </c>
      <c r="BS20" s="36">
        <v>0</v>
      </c>
      <c r="BT20" s="36">
        <v>0</v>
      </c>
      <c r="BU20" s="34">
        <f t="shared" si="3"/>
        <v>0</v>
      </c>
      <c r="BV20" s="34">
        <f t="shared" si="4"/>
        <v>0</v>
      </c>
      <c r="BW20" s="35">
        <f t="shared" si="5"/>
        <v>0</v>
      </c>
    </row>
    <row r="21" spans="1:75" x14ac:dyDescent="0.25">
      <c r="A21" s="19">
        <v>109</v>
      </c>
      <c r="B21" s="1" t="s">
        <v>13</v>
      </c>
      <c r="C21" s="36">
        <v>405483.83</v>
      </c>
      <c r="D21" s="36">
        <v>0</v>
      </c>
      <c r="E21" s="36">
        <v>798235.4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>
        <v>0</v>
      </c>
      <c r="N21" s="36">
        <v>0</v>
      </c>
      <c r="O21" s="36">
        <v>0</v>
      </c>
      <c r="P21" s="36">
        <v>0</v>
      </c>
      <c r="Q21" s="36">
        <v>0</v>
      </c>
      <c r="R21" s="36">
        <v>0</v>
      </c>
      <c r="S21" s="36">
        <v>0</v>
      </c>
      <c r="T21" s="36">
        <v>0</v>
      </c>
      <c r="U21" s="36">
        <v>0</v>
      </c>
      <c r="V21" s="36">
        <v>0</v>
      </c>
      <c r="W21" s="36">
        <v>0</v>
      </c>
      <c r="X21" s="36">
        <v>39875.33</v>
      </c>
      <c r="Y21" s="36">
        <v>0</v>
      </c>
      <c r="Z21" s="36">
        <v>63224.07</v>
      </c>
      <c r="AA21" s="36">
        <v>13671.65</v>
      </c>
      <c r="AB21" s="36">
        <v>0</v>
      </c>
      <c r="AC21" s="36">
        <v>13671.65</v>
      </c>
      <c r="AD21" s="36">
        <v>0</v>
      </c>
      <c r="AE21" s="36">
        <v>0</v>
      </c>
      <c r="AF21" s="36">
        <v>0</v>
      </c>
      <c r="AG21" s="36">
        <v>0</v>
      </c>
      <c r="AH21" s="36">
        <v>0</v>
      </c>
      <c r="AI21" s="36">
        <v>0</v>
      </c>
      <c r="AJ21" s="36">
        <v>0</v>
      </c>
      <c r="AK21" s="36">
        <v>0</v>
      </c>
      <c r="AL21" s="36">
        <v>0</v>
      </c>
      <c r="AM21" s="36">
        <v>0</v>
      </c>
      <c r="AN21" s="36">
        <v>0</v>
      </c>
      <c r="AO21" s="36">
        <v>0</v>
      </c>
      <c r="AP21" s="36">
        <v>0</v>
      </c>
      <c r="AQ21" s="36">
        <v>0</v>
      </c>
      <c r="AR21" s="36">
        <v>0</v>
      </c>
      <c r="AS21" s="36">
        <v>0</v>
      </c>
      <c r="AT21" s="36">
        <v>0</v>
      </c>
      <c r="AU21" s="36">
        <v>0</v>
      </c>
      <c r="AV21" s="36">
        <v>147640.84</v>
      </c>
      <c r="AW21" s="36">
        <v>0</v>
      </c>
      <c r="AX21" s="36">
        <v>396473.08</v>
      </c>
      <c r="AY21" s="36">
        <v>0</v>
      </c>
      <c r="AZ21" s="36">
        <v>0</v>
      </c>
      <c r="BA21" s="36">
        <v>0</v>
      </c>
      <c r="BB21" s="36">
        <v>0</v>
      </c>
      <c r="BC21" s="36">
        <v>0</v>
      </c>
      <c r="BD21" s="36">
        <v>0</v>
      </c>
      <c r="BE21" s="36">
        <v>0</v>
      </c>
      <c r="BF21" s="36">
        <v>0</v>
      </c>
      <c r="BG21" s="36">
        <v>0</v>
      </c>
      <c r="BH21" s="36">
        <v>0</v>
      </c>
      <c r="BI21" s="36">
        <v>0</v>
      </c>
      <c r="BJ21" s="36">
        <v>0</v>
      </c>
      <c r="BK21" s="36">
        <v>0</v>
      </c>
      <c r="BL21" s="36">
        <v>0</v>
      </c>
      <c r="BM21" s="36">
        <v>0</v>
      </c>
      <c r="BN21" s="36">
        <v>0</v>
      </c>
      <c r="BO21" s="36">
        <v>0</v>
      </c>
      <c r="BP21" s="36">
        <v>0</v>
      </c>
      <c r="BQ21" s="36">
        <v>0</v>
      </c>
      <c r="BR21" s="36">
        <v>0</v>
      </c>
      <c r="BS21" s="36">
        <v>0</v>
      </c>
      <c r="BT21" s="36">
        <v>0</v>
      </c>
      <c r="BU21" s="34">
        <f t="shared" si="3"/>
        <v>606671.65</v>
      </c>
      <c r="BV21" s="34">
        <f t="shared" si="4"/>
        <v>0</v>
      </c>
      <c r="BW21" s="35">
        <f t="shared" si="5"/>
        <v>1271604.2</v>
      </c>
    </row>
    <row r="22" spans="1:75" x14ac:dyDescent="0.25">
      <c r="A22" s="19">
        <v>110</v>
      </c>
      <c r="B22" s="1" t="s">
        <v>14</v>
      </c>
      <c r="C22" s="36">
        <v>521000</v>
      </c>
      <c r="D22" s="36">
        <v>0</v>
      </c>
      <c r="E22" s="36">
        <v>871001.51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36">
        <v>0</v>
      </c>
      <c r="O22" s="36">
        <v>0</v>
      </c>
      <c r="P22" s="36">
        <v>0</v>
      </c>
      <c r="Q22" s="36">
        <v>0</v>
      </c>
      <c r="R22" s="36">
        <v>0</v>
      </c>
      <c r="S22" s="36">
        <v>0</v>
      </c>
      <c r="T22" s="36">
        <v>0</v>
      </c>
      <c r="U22" s="36">
        <v>0</v>
      </c>
      <c r="V22" s="36">
        <v>0</v>
      </c>
      <c r="W22" s="36">
        <v>0</v>
      </c>
      <c r="X22" s="36">
        <v>0</v>
      </c>
      <c r="Y22" s="36">
        <v>0</v>
      </c>
      <c r="Z22" s="36">
        <v>0</v>
      </c>
      <c r="AA22" s="36">
        <v>0</v>
      </c>
      <c r="AB22" s="36">
        <v>0</v>
      </c>
      <c r="AC22" s="36">
        <v>0</v>
      </c>
      <c r="AD22" s="36">
        <v>0</v>
      </c>
      <c r="AE22" s="36">
        <v>0</v>
      </c>
      <c r="AF22" s="36">
        <v>0</v>
      </c>
      <c r="AG22" s="36">
        <v>500</v>
      </c>
      <c r="AH22" s="36">
        <v>0</v>
      </c>
      <c r="AI22" s="36">
        <v>500</v>
      </c>
      <c r="AJ22" s="36">
        <v>0</v>
      </c>
      <c r="AK22" s="36">
        <v>0</v>
      </c>
      <c r="AL22" s="36">
        <v>0</v>
      </c>
      <c r="AM22" s="36">
        <v>0</v>
      </c>
      <c r="AN22" s="36">
        <v>0</v>
      </c>
      <c r="AO22" s="36">
        <v>734949.55</v>
      </c>
      <c r="AP22" s="36">
        <v>0</v>
      </c>
      <c r="AQ22" s="36">
        <v>0</v>
      </c>
      <c r="AR22" s="36">
        <v>0</v>
      </c>
      <c r="AS22" s="36">
        <v>0</v>
      </c>
      <c r="AT22" s="36">
        <v>0</v>
      </c>
      <c r="AU22" s="36">
        <v>0</v>
      </c>
      <c r="AV22" s="36">
        <v>231000</v>
      </c>
      <c r="AW22" s="36">
        <v>0</v>
      </c>
      <c r="AX22" s="36">
        <v>494526.83</v>
      </c>
      <c r="AY22" s="36">
        <v>0</v>
      </c>
      <c r="AZ22" s="36">
        <v>0</v>
      </c>
      <c r="BA22" s="36">
        <v>0</v>
      </c>
      <c r="BB22" s="36">
        <v>0</v>
      </c>
      <c r="BC22" s="36">
        <v>0</v>
      </c>
      <c r="BD22" s="36">
        <v>0</v>
      </c>
      <c r="BE22" s="36">
        <v>0</v>
      </c>
      <c r="BF22" s="36">
        <v>0</v>
      </c>
      <c r="BG22" s="36">
        <v>0</v>
      </c>
      <c r="BH22" s="36">
        <v>22480796</v>
      </c>
      <c r="BI22" s="36">
        <v>0</v>
      </c>
      <c r="BJ22" s="36">
        <v>301686635.72000003</v>
      </c>
      <c r="BK22" s="36">
        <v>0</v>
      </c>
      <c r="BL22" s="36">
        <v>0</v>
      </c>
      <c r="BM22" s="36">
        <v>0</v>
      </c>
      <c r="BN22" s="36">
        <v>0</v>
      </c>
      <c r="BO22" s="36">
        <v>0</v>
      </c>
      <c r="BP22" s="36">
        <v>0</v>
      </c>
      <c r="BQ22" s="36">
        <v>0</v>
      </c>
      <c r="BR22" s="36">
        <v>0</v>
      </c>
      <c r="BS22" s="36">
        <v>0</v>
      </c>
      <c r="BT22" s="36">
        <v>0</v>
      </c>
      <c r="BU22" s="34">
        <f t="shared" si="3"/>
        <v>23233296</v>
      </c>
      <c r="BV22" s="34">
        <f t="shared" si="4"/>
        <v>0</v>
      </c>
      <c r="BW22" s="35">
        <f t="shared" si="5"/>
        <v>303787613.61000001</v>
      </c>
    </row>
    <row r="23" spans="1:75" s="12" customFormat="1" x14ac:dyDescent="0.25">
      <c r="A23" s="18">
        <v>100</v>
      </c>
      <c r="B23" s="3" t="s">
        <v>19</v>
      </c>
      <c r="C23" s="37">
        <f t="shared" ref="C23:BN23" si="6">SUM(C13:C22)</f>
        <v>80508533.409999996</v>
      </c>
      <c r="D23" s="37">
        <f t="shared" si="6"/>
        <v>68925.02</v>
      </c>
      <c r="E23" s="37">
        <f t="shared" si="6"/>
        <v>99521616.460000008</v>
      </c>
      <c r="F23" s="37">
        <f t="shared" si="6"/>
        <v>0</v>
      </c>
      <c r="G23" s="37">
        <f t="shared" si="6"/>
        <v>0</v>
      </c>
      <c r="H23" s="37">
        <f t="shared" si="6"/>
        <v>0</v>
      </c>
      <c r="I23" s="37">
        <f t="shared" si="6"/>
        <v>283147.15000000002</v>
      </c>
      <c r="J23" s="37">
        <f t="shared" si="6"/>
        <v>0</v>
      </c>
      <c r="K23" s="37">
        <f t="shared" si="6"/>
        <v>336328.79000000004</v>
      </c>
      <c r="L23" s="37">
        <f t="shared" si="6"/>
        <v>24931814.34</v>
      </c>
      <c r="M23" s="37">
        <f t="shared" si="6"/>
        <v>0</v>
      </c>
      <c r="N23" s="37">
        <f t="shared" si="6"/>
        <v>25695761.310000002</v>
      </c>
      <c r="O23" s="37">
        <f t="shared" si="6"/>
        <v>4502828.51</v>
      </c>
      <c r="P23" s="37">
        <f t="shared" si="6"/>
        <v>0</v>
      </c>
      <c r="Q23" s="37">
        <f t="shared" si="6"/>
        <v>6760757.8499999996</v>
      </c>
      <c r="R23" s="37">
        <f t="shared" si="6"/>
        <v>466843.94000000006</v>
      </c>
      <c r="S23" s="37">
        <f t="shared" si="6"/>
        <v>0</v>
      </c>
      <c r="T23" s="37">
        <f t="shared" si="6"/>
        <v>729245.8899999999</v>
      </c>
      <c r="U23" s="37">
        <f t="shared" si="6"/>
        <v>4911057.0600000005</v>
      </c>
      <c r="V23" s="37">
        <f t="shared" si="6"/>
        <v>0</v>
      </c>
      <c r="W23" s="37">
        <f t="shared" si="6"/>
        <v>9010960.7400000002</v>
      </c>
      <c r="X23" s="37">
        <f t="shared" si="6"/>
        <v>3954533.29</v>
      </c>
      <c r="Y23" s="37">
        <f t="shared" si="6"/>
        <v>0</v>
      </c>
      <c r="Z23" s="37">
        <f t="shared" si="6"/>
        <v>6888337.4199999999</v>
      </c>
      <c r="AA23" s="37">
        <f t="shared" si="6"/>
        <v>14095657.640000002</v>
      </c>
      <c r="AB23" s="37">
        <f t="shared" si="6"/>
        <v>86407.11</v>
      </c>
      <c r="AC23" s="37">
        <f t="shared" si="6"/>
        <v>19054469.609999999</v>
      </c>
      <c r="AD23" s="37">
        <f t="shared" si="6"/>
        <v>131257874.41000001</v>
      </c>
      <c r="AE23" s="37">
        <f t="shared" si="6"/>
        <v>0</v>
      </c>
      <c r="AF23" s="37">
        <f t="shared" si="6"/>
        <v>143971664.34</v>
      </c>
      <c r="AG23" s="37">
        <f t="shared" si="6"/>
        <v>3745167.32</v>
      </c>
      <c r="AH23" s="37">
        <f t="shared" si="6"/>
        <v>0</v>
      </c>
      <c r="AI23" s="37">
        <f t="shared" si="6"/>
        <v>6025888.2200000007</v>
      </c>
      <c r="AJ23" s="37">
        <f t="shared" si="6"/>
        <v>17773915.259999998</v>
      </c>
      <c r="AK23" s="37">
        <f t="shared" si="6"/>
        <v>0</v>
      </c>
      <c r="AL23" s="37">
        <f t="shared" si="6"/>
        <v>48725918.620000005</v>
      </c>
      <c r="AM23" s="37">
        <f t="shared" si="6"/>
        <v>1984869667.5899999</v>
      </c>
      <c r="AN23" s="37">
        <f t="shared" si="6"/>
        <v>0</v>
      </c>
      <c r="AO23" s="37">
        <f t="shared" si="6"/>
        <v>1978068242.22</v>
      </c>
      <c r="AP23" s="37">
        <f t="shared" si="6"/>
        <v>8519461.9499999993</v>
      </c>
      <c r="AQ23" s="37">
        <f t="shared" si="6"/>
        <v>0</v>
      </c>
      <c r="AR23" s="37">
        <f t="shared" si="6"/>
        <v>13855421.190000001</v>
      </c>
      <c r="AS23" s="37">
        <f t="shared" si="6"/>
        <v>16314711.700000001</v>
      </c>
      <c r="AT23" s="37">
        <f t="shared" si="6"/>
        <v>0</v>
      </c>
      <c r="AU23" s="37">
        <f t="shared" si="6"/>
        <v>30976207.699999999</v>
      </c>
      <c r="AV23" s="37">
        <f t="shared" si="6"/>
        <v>30685975.77</v>
      </c>
      <c r="AW23" s="37">
        <f t="shared" si="6"/>
        <v>870</v>
      </c>
      <c r="AX23" s="37">
        <f t="shared" si="6"/>
        <v>30383821.849999994</v>
      </c>
      <c r="AY23" s="37">
        <f t="shared" si="6"/>
        <v>2235579.6399999997</v>
      </c>
      <c r="AZ23" s="37">
        <f t="shared" si="6"/>
        <v>0</v>
      </c>
      <c r="BA23" s="37">
        <f t="shared" si="6"/>
        <v>2842859.49</v>
      </c>
      <c r="BB23" s="37">
        <f t="shared" si="6"/>
        <v>2541729.11</v>
      </c>
      <c r="BC23" s="37">
        <f t="shared" si="6"/>
        <v>0</v>
      </c>
      <c r="BD23" s="37">
        <f t="shared" si="6"/>
        <v>2743214.3200000003</v>
      </c>
      <c r="BE23" s="37">
        <f t="shared" si="6"/>
        <v>803785.48</v>
      </c>
      <c r="BF23" s="37">
        <f t="shared" si="6"/>
        <v>0</v>
      </c>
      <c r="BG23" s="37">
        <f t="shared" si="6"/>
        <v>1090315.3799999999</v>
      </c>
      <c r="BH23" s="37">
        <f t="shared" si="6"/>
        <v>22480796</v>
      </c>
      <c r="BI23" s="37">
        <f t="shared" si="6"/>
        <v>0</v>
      </c>
      <c r="BJ23" s="37">
        <f t="shared" si="6"/>
        <v>301686635.72000003</v>
      </c>
      <c r="BK23" s="37">
        <f t="shared" si="6"/>
        <v>38716043.280000001</v>
      </c>
      <c r="BL23" s="37">
        <f t="shared" si="6"/>
        <v>0</v>
      </c>
      <c r="BM23" s="37">
        <f t="shared" si="6"/>
        <v>38716043.280000001</v>
      </c>
      <c r="BN23" s="37">
        <f t="shared" si="6"/>
        <v>0</v>
      </c>
      <c r="BO23" s="37">
        <f t="shared" ref="BO23:BS23" si="7">SUM(BO13:BO22)</f>
        <v>0</v>
      </c>
      <c r="BP23" s="37">
        <f t="shared" si="7"/>
        <v>0</v>
      </c>
      <c r="BQ23" s="37">
        <f t="shared" si="7"/>
        <v>0</v>
      </c>
      <c r="BR23" s="37">
        <f t="shared" si="7"/>
        <v>0</v>
      </c>
      <c r="BS23" s="37">
        <f t="shared" si="7"/>
        <v>0</v>
      </c>
      <c r="BT23" s="37">
        <f>SUM(BT13:BT22)</f>
        <v>0</v>
      </c>
      <c r="BU23" s="37">
        <f>SUM(BU13:BU22)</f>
        <v>2393599122.8500004</v>
      </c>
      <c r="BV23" s="37">
        <f t="shared" ref="BV23:BW23" si="8">SUM(BV13:BV22)</f>
        <v>156202.13</v>
      </c>
      <c r="BW23" s="37">
        <f t="shared" si="8"/>
        <v>2767083710.3999996</v>
      </c>
    </row>
    <row r="24" spans="1:75" x14ac:dyDescent="0.25">
      <c r="A24" s="19"/>
      <c r="B24" s="1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  <c r="BI24" s="38"/>
      <c r="BJ24" s="38"/>
      <c r="BK24" s="38"/>
      <c r="BL24" s="38"/>
      <c r="BM24" s="38"/>
      <c r="BN24" s="38"/>
      <c r="BO24" s="38"/>
      <c r="BP24" s="38"/>
      <c r="BQ24" s="38"/>
      <c r="BR24" s="33"/>
      <c r="BS24" s="38"/>
      <c r="BT24" s="38"/>
      <c r="BU24" s="33"/>
      <c r="BV24" s="33"/>
      <c r="BW24" s="33"/>
    </row>
    <row r="25" spans="1:75" x14ac:dyDescent="0.25">
      <c r="A25" s="19"/>
      <c r="B25" s="3" t="s">
        <v>17</v>
      </c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38"/>
      <c r="AQ25" s="38"/>
      <c r="AR25" s="38"/>
      <c r="AS25" s="38"/>
      <c r="AT25" s="38"/>
      <c r="AU25" s="38"/>
      <c r="AV25" s="38"/>
      <c r="AW25" s="38"/>
      <c r="AX25" s="38"/>
      <c r="AY25" s="38"/>
      <c r="AZ25" s="38"/>
      <c r="BA25" s="38"/>
      <c r="BB25" s="38"/>
      <c r="BC25" s="38"/>
      <c r="BD25" s="38"/>
      <c r="BE25" s="38"/>
      <c r="BF25" s="38"/>
      <c r="BG25" s="38"/>
      <c r="BH25" s="38"/>
      <c r="BI25" s="38"/>
      <c r="BJ25" s="38"/>
      <c r="BK25" s="38"/>
      <c r="BL25" s="38"/>
      <c r="BM25" s="38"/>
      <c r="BN25" s="38"/>
      <c r="BO25" s="38"/>
      <c r="BP25" s="38"/>
      <c r="BQ25" s="38"/>
      <c r="BR25" s="33"/>
      <c r="BS25" s="38"/>
      <c r="BT25" s="38"/>
      <c r="BU25" s="33"/>
      <c r="BV25" s="33"/>
      <c r="BW25" s="33"/>
    </row>
    <row r="26" spans="1:75" x14ac:dyDescent="0.25">
      <c r="A26" s="19">
        <v>201</v>
      </c>
      <c r="B26" s="1" t="s">
        <v>44</v>
      </c>
      <c r="C26" s="36">
        <v>0</v>
      </c>
      <c r="D26" s="36">
        <v>0</v>
      </c>
      <c r="E26" s="36">
        <v>0</v>
      </c>
      <c r="F26" s="36">
        <v>0</v>
      </c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  <c r="N26" s="36">
        <v>0</v>
      </c>
      <c r="O26" s="36">
        <v>0</v>
      </c>
      <c r="P26" s="36">
        <v>0</v>
      </c>
      <c r="Q26" s="36">
        <v>0</v>
      </c>
      <c r="R26" s="36">
        <v>0</v>
      </c>
      <c r="S26" s="36">
        <v>0</v>
      </c>
      <c r="T26" s="36">
        <v>0</v>
      </c>
      <c r="U26" s="36">
        <v>0</v>
      </c>
      <c r="V26" s="36">
        <v>0</v>
      </c>
      <c r="W26" s="36">
        <v>0</v>
      </c>
      <c r="X26" s="36">
        <v>0</v>
      </c>
      <c r="Y26" s="36">
        <v>0</v>
      </c>
      <c r="Z26" s="36">
        <v>0</v>
      </c>
      <c r="AA26" s="36">
        <v>0</v>
      </c>
      <c r="AB26" s="36">
        <v>0</v>
      </c>
      <c r="AC26" s="36">
        <v>0</v>
      </c>
      <c r="AD26" s="36">
        <v>0</v>
      </c>
      <c r="AE26" s="36">
        <v>0</v>
      </c>
      <c r="AF26" s="36">
        <v>0</v>
      </c>
      <c r="AG26" s="36">
        <v>0</v>
      </c>
      <c r="AH26" s="36">
        <v>0</v>
      </c>
      <c r="AI26" s="36">
        <v>0</v>
      </c>
      <c r="AJ26" s="36">
        <v>0</v>
      </c>
      <c r="AK26" s="36">
        <v>0</v>
      </c>
      <c r="AL26" s="36">
        <v>0</v>
      </c>
      <c r="AM26" s="36">
        <v>0</v>
      </c>
      <c r="AN26" s="36">
        <v>0</v>
      </c>
      <c r="AO26" s="36">
        <v>0</v>
      </c>
      <c r="AP26" s="36">
        <v>0</v>
      </c>
      <c r="AQ26" s="36">
        <v>0</v>
      </c>
      <c r="AR26" s="36">
        <v>0</v>
      </c>
      <c r="AS26" s="36">
        <v>0</v>
      </c>
      <c r="AT26" s="36">
        <v>0</v>
      </c>
      <c r="AU26" s="36">
        <v>0</v>
      </c>
      <c r="AV26" s="36">
        <v>0</v>
      </c>
      <c r="AW26" s="36">
        <v>0</v>
      </c>
      <c r="AX26" s="36">
        <v>0</v>
      </c>
      <c r="AY26" s="36">
        <v>0</v>
      </c>
      <c r="AZ26" s="36">
        <v>0</v>
      </c>
      <c r="BA26" s="36">
        <v>0</v>
      </c>
      <c r="BB26" s="36">
        <v>0</v>
      </c>
      <c r="BC26" s="36">
        <v>0</v>
      </c>
      <c r="BD26" s="36">
        <v>0</v>
      </c>
      <c r="BE26" s="36">
        <v>0</v>
      </c>
      <c r="BF26" s="36">
        <v>0</v>
      </c>
      <c r="BG26" s="36">
        <v>0</v>
      </c>
      <c r="BH26" s="36">
        <v>0</v>
      </c>
      <c r="BI26" s="36">
        <v>0</v>
      </c>
      <c r="BJ26" s="36">
        <v>0</v>
      </c>
      <c r="BK26" s="36">
        <v>0</v>
      </c>
      <c r="BL26" s="36">
        <v>0</v>
      </c>
      <c r="BM26" s="36">
        <v>0</v>
      </c>
      <c r="BN26" s="36">
        <v>0</v>
      </c>
      <c r="BO26" s="36">
        <v>0</v>
      </c>
      <c r="BP26" s="36">
        <v>0</v>
      </c>
      <c r="BQ26" s="36">
        <v>0</v>
      </c>
      <c r="BR26" s="36">
        <v>0</v>
      </c>
      <c r="BS26" s="36">
        <v>0</v>
      </c>
      <c r="BT26" s="36">
        <v>0</v>
      </c>
      <c r="BU26" s="34">
        <f>C26+F26+I26+L26+O26+R26+U26+X26+AA26+AD26+AG26+AJ26+AM26+AP26+AS26+AV26+AY26+BB26+BE26+BH26+BK26+BN26+BQ26+BT26</f>
        <v>0</v>
      </c>
      <c r="BV26" s="34">
        <f>D26+G26+J26+M26+P26+S26+V26+Y26+AB26+AE26+AH26+AK26+AN26+AQ26+AT26+AW26+AZ26+BC26+BF26+BI26+BL26+BO26+BR26</f>
        <v>0</v>
      </c>
      <c r="BW26" s="35">
        <f>E26+H26+K26+N26+Q26+T26+W26+Z26+AC26+AF26+AI26+AL26+AO26+AR26+AU26+AX26+BA26+BD26+BG26+BJ26+BM26+BP26+BS26</f>
        <v>0</v>
      </c>
    </row>
    <row r="27" spans="1:75" x14ac:dyDescent="0.25">
      <c r="A27" s="19">
        <v>202</v>
      </c>
      <c r="B27" s="1" t="s">
        <v>40</v>
      </c>
      <c r="C27" s="36">
        <v>2140855.5699999998</v>
      </c>
      <c r="D27" s="36">
        <v>24705</v>
      </c>
      <c r="E27" s="36">
        <v>1748321.22</v>
      </c>
      <c r="F27" s="36">
        <v>0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1800754.66</v>
      </c>
      <c r="M27" s="36">
        <v>0</v>
      </c>
      <c r="N27" s="36">
        <v>882834.15</v>
      </c>
      <c r="O27" s="36">
        <v>600260</v>
      </c>
      <c r="P27" s="36">
        <v>0</v>
      </c>
      <c r="Q27" s="36">
        <v>680006.85</v>
      </c>
      <c r="R27" s="36">
        <v>0</v>
      </c>
      <c r="S27" s="36">
        <v>0</v>
      </c>
      <c r="T27" s="36">
        <v>3964.25</v>
      </c>
      <c r="U27" s="36">
        <v>0</v>
      </c>
      <c r="V27" s="36">
        <v>0</v>
      </c>
      <c r="W27" s="36">
        <v>535078.68999999994</v>
      </c>
      <c r="X27" s="36">
        <v>1200000</v>
      </c>
      <c r="Y27" s="36">
        <v>0</v>
      </c>
      <c r="Z27" s="36">
        <v>968907.06</v>
      </c>
      <c r="AA27" s="36">
        <v>2251673.21</v>
      </c>
      <c r="AB27" s="36">
        <v>0</v>
      </c>
      <c r="AC27" s="36">
        <v>2797464.22</v>
      </c>
      <c r="AD27" s="36">
        <v>7561231.8300000001</v>
      </c>
      <c r="AE27" s="36">
        <v>0</v>
      </c>
      <c r="AF27" s="36">
        <v>13228094.720000001</v>
      </c>
      <c r="AG27" s="36">
        <v>4148618.93</v>
      </c>
      <c r="AH27" s="36">
        <v>0</v>
      </c>
      <c r="AI27" s="36">
        <v>10921212.710000001</v>
      </c>
      <c r="AJ27" s="36">
        <v>0</v>
      </c>
      <c r="AK27" s="36">
        <v>0</v>
      </c>
      <c r="AL27" s="36">
        <v>0</v>
      </c>
      <c r="AM27" s="36">
        <v>783000</v>
      </c>
      <c r="AN27" s="36">
        <v>0</v>
      </c>
      <c r="AO27" s="36">
        <v>8107327.46</v>
      </c>
      <c r="AP27" s="36">
        <v>697722.51</v>
      </c>
      <c r="AQ27" s="36">
        <v>0</v>
      </c>
      <c r="AR27" s="36">
        <v>3946469.93</v>
      </c>
      <c r="AS27" s="36">
        <v>0</v>
      </c>
      <c r="AT27" s="36">
        <v>0</v>
      </c>
      <c r="AU27" s="36">
        <v>0</v>
      </c>
      <c r="AV27" s="36">
        <v>10527000</v>
      </c>
      <c r="AW27" s="36">
        <v>0</v>
      </c>
      <c r="AX27" s="36">
        <v>7991634.9500000002</v>
      </c>
      <c r="AY27" s="36">
        <v>0</v>
      </c>
      <c r="AZ27" s="36">
        <v>0</v>
      </c>
      <c r="BA27" s="36">
        <v>0</v>
      </c>
      <c r="BB27" s="36">
        <v>0</v>
      </c>
      <c r="BC27" s="36">
        <v>0</v>
      </c>
      <c r="BD27" s="36">
        <v>0</v>
      </c>
      <c r="BE27" s="36">
        <v>0</v>
      </c>
      <c r="BF27" s="36">
        <v>0</v>
      </c>
      <c r="BG27" s="36">
        <v>0</v>
      </c>
      <c r="BH27" s="36">
        <v>0</v>
      </c>
      <c r="BI27" s="36">
        <v>0</v>
      </c>
      <c r="BJ27" s="36">
        <v>0</v>
      </c>
      <c r="BK27" s="36">
        <v>0</v>
      </c>
      <c r="BL27" s="36">
        <v>0</v>
      </c>
      <c r="BM27" s="36">
        <v>0</v>
      </c>
      <c r="BN27" s="36">
        <v>0</v>
      </c>
      <c r="BO27" s="36">
        <v>0</v>
      </c>
      <c r="BP27" s="36">
        <v>0</v>
      </c>
      <c r="BQ27" s="36">
        <v>0</v>
      </c>
      <c r="BR27" s="36">
        <v>0</v>
      </c>
      <c r="BS27" s="36">
        <v>0</v>
      </c>
      <c r="BT27" s="36">
        <v>0</v>
      </c>
      <c r="BU27" s="34">
        <f t="shared" ref="BU27:BU30" si="9">C27+F27+I27+L27+O27+R27+U27+X27+AA27+AD27+AG27+AJ27+AM27+AP27+AS27+AV27+AY27+BB27+BE27+BH27+BK27+BN27+BQ27+BT27</f>
        <v>31711116.710000001</v>
      </c>
      <c r="BV27" s="34">
        <f t="shared" ref="BV27:BV30" si="10">D27+G27+J27+M27+P27+S27+V27+Y27+AB27+AE27+AH27+AK27+AN27+AQ27+AT27+AW27+AZ27+BC27+BF27+BI27+BL27+BO27+BR27</f>
        <v>24705</v>
      </c>
      <c r="BW27" s="35">
        <f t="shared" ref="BW27:BW30" si="11">E27+H27+K27+N27+Q27+T27+W27+Z27+AC27+AF27+AI27+AL27+AO27+AR27+AU27+AX27+BA27+BD27+BG27+BJ27+BM27+BP27+BS27</f>
        <v>51811316.210000008</v>
      </c>
    </row>
    <row r="28" spans="1:75" x14ac:dyDescent="0.25">
      <c r="A28" s="19">
        <v>203</v>
      </c>
      <c r="B28" s="1" t="s">
        <v>41</v>
      </c>
      <c r="C28" s="36">
        <v>1612179.16</v>
      </c>
      <c r="D28" s="36">
        <v>262179.15999999997</v>
      </c>
      <c r="E28" s="36">
        <v>4393251.5999999996</v>
      </c>
      <c r="F28" s="36">
        <v>0</v>
      </c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1876535.45</v>
      </c>
      <c r="M28" s="36">
        <v>0</v>
      </c>
      <c r="N28" s="36">
        <v>3400917.05</v>
      </c>
      <c r="O28" s="36">
        <v>2461267.63</v>
      </c>
      <c r="P28" s="36">
        <v>0</v>
      </c>
      <c r="Q28" s="36">
        <v>8002226.9400000004</v>
      </c>
      <c r="R28" s="36">
        <v>3350000</v>
      </c>
      <c r="S28" s="36">
        <v>0</v>
      </c>
      <c r="T28" s="36">
        <v>3402798.67</v>
      </c>
      <c r="U28" s="36">
        <v>1733908</v>
      </c>
      <c r="V28" s="36">
        <v>0</v>
      </c>
      <c r="W28" s="36">
        <v>3633808</v>
      </c>
      <c r="X28" s="36">
        <v>23059016.809999999</v>
      </c>
      <c r="Y28" s="36">
        <v>339978</v>
      </c>
      <c r="Z28" s="36">
        <v>39775799.560000002</v>
      </c>
      <c r="AA28" s="36">
        <v>15733028.41</v>
      </c>
      <c r="AB28" s="36">
        <v>0</v>
      </c>
      <c r="AC28" s="36">
        <v>32522475.199999999</v>
      </c>
      <c r="AD28" s="36">
        <v>89787173.349999994</v>
      </c>
      <c r="AE28" s="36">
        <v>0</v>
      </c>
      <c r="AF28" s="36">
        <v>112274532.78</v>
      </c>
      <c r="AG28" s="36">
        <v>745446.43</v>
      </c>
      <c r="AH28" s="36">
        <v>45254.91</v>
      </c>
      <c r="AI28" s="36">
        <v>2018816.02</v>
      </c>
      <c r="AJ28" s="36">
        <v>0</v>
      </c>
      <c r="AK28" s="36">
        <v>0</v>
      </c>
      <c r="AL28" s="36">
        <v>0</v>
      </c>
      <c r="AM28" s="36">
        <v>0</v>
      </c>
      <c r="AN28" s="36">
        <v>0</v>
      </c>
      <c r="AO28" s="36">
        <v>42461466.329999998</v>
      </c>
      <c r="AP28" s="36">
        <v>72666359.030000001</v>
      </c>
      <c r="AQ28" s="36">
        <v>0</v>
      </c>
      <c r="AR28" s="36">
        <v>61364629.159999996</v>
      </c>
      <c r="AS28" s="36">
        <v>0</v>
      </c>
      <c r="AT28" s="36">
        <v>0</v>
      </c>
      <c r="AU28" s="36">
        <v>0</v>
      </c>
      <c r="AV28" s="36">
        <v>31277479.210000001</v>
      </c>
      <c r="AW28" s="36">
        <v>0</v>
      </c>
      <c r="AX28" s="36">
        <v>22050037.629999999</v>
      </c>
      <c r="AY28" s="36">
        <v>3998750</v>
      </c>
      <c r="AZ28" s="36">
        <v>0</v>
      </c>
      <c r="BA28" s="36">
        <v>2629851.98</v>
      </c>
      <c r="BB28" s="36">
        <v>0</v>
      </c>
      <c r="BC28" s="36">
        <v>0</v>
      </c>
      <c r="BD28" s="36">
        <v>0</v>
      </c>
      <c r="BE28" s="36">
        <v>0</v>
      </c>
      <c r="BF28" s="36">
        <v>0</v>
      </c>
      <c r="BG28" s="36">
        <v>0</v>
      </c>
      <c r="BH28" s="36">
        <v>0</v>
      </c>
      <c r="BI28" s="36">
        <v>0</v>
      </c>
      <c r="BJ28" s="36">
        <v>0</v>
      </c>
      <c r="BK28" s="36">
        <v>0</v>
      </c>
      <c r="BL28" s="36">
        <v>0</v>
      </c>
      <c r="BM28" s="36">
        <v>0</v>
      </c>
      <c r="BN28" s="36">
        <v>0</v>
      </c>
      <c r="BO28" s="36">
        <v>0</v>
      </c>
      <c r="BP28" s="36">
        <v>0</v>
      </c>
      <c r="BQ28" s="36">
        <v>0</v>
      </c>
      <c r="BR28" s="36">
        <v>0</v>
      </c>
      <c r="BS28" s="36">
        <v>0</v>
      </c>
      <c r="BT28" s="36">
        <v>0</v>
      </c>
      <c r="BU28" s="34">
        <f t="shared" si="9"/>
        <v>248301143.48000002</v>
      </c>
      <c r="BV28" s="34">
        <f t="shared" si="10"/>
        <v>647412.06999999995</v>
      </c>
      <c r="BW28" s="35">
        <f t="shared" si="11"/>
        <v>337930610.92000008</v>
      </c>
    </row>
    <row r="29" spans="1:75" x14ac:dyDescent="0.25">
      <c r="A29" s="19">
        <v>204</v>
      </c>
      <c r="B29" s="1" t="s">
        <v>42</v>
      </c>
      <c r="C29" s="36">
        <v>0</v>
      </c>
      <c r="D29" s="36">
        <v>0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6">
        <v>0</v>
      </c>
      <c r="N29" s="36">
        <v>0</v>
      </c>
      <c r="O29" s="36">
        <v>0</v>
      </c>
      <c r="P29" s="36">
        <v>0</v>
      </c>
      <c r="Q29" s="36">
        <v>0</v>
      </c>
      <c r="R29" s="36">
        <v>0</v>
      </c>
      <c r="S29" s="36">
        <v>0</v>
      </c>
      <c r="T29" s="36">
        <v>0</v>
      </c>
      <c r="U29" s="36">
        <v>0</v>
      </c>
      <c r="V29" s="36">
        <v>0</v>
      </c>
      <c r="W29" s="36">
        <v>0</v>
      </c>
      <c r="X29" s="36">
        <v>0</v>
      </c>
      <c r="Y29" s="36">
        <v>0</v>
      </c>
      <c r="Z29" s="36">
        <v>0</v>
      </c>
      <c r="AA29" s="36">
        <v>0</v>
      </c>
      <c r="AB29" s="36">
        <v>0</v>
      </c>
      <c r="AC29" s="36">
        <v>0</v>
      </c>
      <c r="AD29" s="36">
        <v>0</v>
      </c>
      <c r="AE29" s="36">
        <v>0</v>
      </c>
      <c r="AF29" s="36">
        <v>0</v>
      </c>
      <c r="AG29" s="36">
        <v>0</v>
      </c>
      <c r="AH29" s="36">
        <v>0</v>
      </c>
      <c r="AI29" s="36">
        <v>0</v>
      </c>
      <c r="AJ29" s="36">
        <v>0</v>
      </c>
      <c r="AK29" s="36">
        <v>0</v>
      </c>
      <c r="AL29" s="36">
        <v>0</v>
      </c>
      <c r="AM29" s="36">
        <v>0</v>
      </c>
      <c r="AN29" s="36">
        <v>0</v>
      </c>
      <c r="AO29" s="36">
        <v>0</v>
      </c>
      <c r="AP29" s="36">
        <v>0</v>
      </c>
      <c r="AQ29" s="36">
        <v>0</v>
      </c>
      <c r="AR29" s="36">
        <v>0</v>
      </c>
      <c r="AS29" s="36">
        <v>0</v>
      </c>
      <c r="AT29" s="36">
        <v>0</v>
      </c>
      <c r="AU29" s="36">
        <v>0</v>
      </c>
      <c r="AV29" s="36">
        <v>0</v>
      </c>
      <c r="AW29" s="36">
        <v>0</v>
      </c>
      <c r="AX29" s="36">
        <v>0</v>
      </c>
      <c r="AY29" s="36">
        <v>0</v>
      </c>
      <c r="AZ29" s="36">
        <v>0</v>
      </c>
      <c r="BA29" s="36">
        <v>0</v>
      </c>
      <c r="BB29" s="36">
        <v>0</v>
      </c>
      <c r="BC29" s="36">
        <v>0</v>
      </c>
      <c r="BD29" s="36">
        <v>0</v>
      </c>
      <c r="BE29" s="36">
        <v>0</v>
      </c>
      <c r="BF29" s="36">
        <v>0</v>
      </c>
      <c r="BG29" s="36">
        <v>0</v>
      </c>
      <c r="BH29" s="36">
        <v>0</v>
      </c>
      <c r="BI29" s="36">
        <v>0</v>
      </c>
      <c r="BJ29" s="36">
        <v>0</v>
      </c>
      <c r="BK29" s="36">
        <v>0</v>
      </c>
      <c r="BL29" s="36">
        <v>0</v>
      </c>
      <c r="BM29" s="36">
        <v>0</v>
      </c>
      <c r="BN29" s="36">
        <v>0</v>
      </c>
      <c r="BO29" s="36">
        <v>0</v>
      </c>
      <c r="BP29" s="36">
        <v>0</v>
      </c>
      <c r="BQ29" s="36">
        <v>0</v>
      </c>
      <c r="BR29" s="36">
        <v>0</v>
      </c>
      <c r="BS29" s="36">
        <v>0</v>
      </c>
      <c r="BT29" s="36">
        <v>0</v>
      </c>
      <c r="BU29" s="34">
        <f t="shared" si="9"/>
        <v>0</v>
      </c>
      <c r="BV29" s="34">
        <f t="shared" si="10"/>
        <v>0</v>
      </c>
      <c r="BW29" s="35">
        <f t="shared" si="11"/>
        <v>0</v>
      </c>
    </row>
    <row r="30" spans="1:75" x14ac:dyDescent="0.25">
      <c r="A30" s="19">
        <v>205</v>
      </c>
      <c r="B30" s="1" t="s">
        <v>43</v>
      </c>
      <c r="C30" s="36">
        <v>0</v>
      </c>
      <c r="D30" s="36">
        <v>0</v>
      </c>
      <c r="E30" s="36">
        <v>4147.37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36">
        <v>0</v>
      </c>
      <c r="O30" s="36">
        <v>0</v>
      </c>
      <c r="P30" s="36">
        <v>0</v>
      </c>
      <c r="Q30" s="36">
        <v>0</v>
      </c>
      <c r="R30" s="36">
        <v>0</v>
      </c>
      <c r="S30" s="36">
        <v>0</v>
      </c>
      <c r="T30" s="36">
        <v>0</v>
      </c>
      <c r="U30" s="36">
        <v>0</v>
      </c>
      <c r="V30" s="36">
        <v>0</v>
      </c>
      <c r="W30" s="36">
        <v>0</v>
      </c>
      <c r="X30" s="36">
        <v>0</v>
      </c>
      <c r="Y30" s="36">
        <v>0</v>
      </c>
      <c r="Z30" s="36">
        <v>0</v>
      </c>
      <c r="AA30" s="36">
        <v>0</v>
      </c>
      <c r="AB30" s="36">
        <v>0</v>
      </c>
      <c r="AC30" s="36">
        <v>0</v>
      </c>
      <c r="AD30" s="36">
        <v>0</v>
      </c>
      <c r="AE30" s="36">
        <v>0</v>
      </c>
      <c r="AF30" s="36">
        <v>0</v>
      </c>
      <c r="AG30" s="36">
        <v>0</v>
      </c>
      <c r="AH30" s="36">
        <v>0</v>
      </c>
      <c r="AI30" s="36">
        <v>0</v>
      </c>
      <c r="AJ30" s="36">
        <v>0</v>
      </c>
      <c r="AK30" s="36">
        <v>0</v>
      </c>
      <c r="AL30" s="36">
        <v>0</v>
      </c>
      <c r="AM30" s="36">
        <v>0</v>
      </c>
      <c r="AN30" s="36">
        <v>0</v>
      </c>
      <c r="AO30" s="36">
        <v>0</v>
      </c>
      <c r="AP30" s="36">
        <v>0</v>
      </c>
      <c r="AQ30" s="36">
        <v>0</v>
      </c>
      <c r="AR30" s="36">
        <v>0</v>
      </c>
      <c r="AS30" s="36">
        <v>0</v>
      </c>
      <c r="AT30" s="36">
        <v>0</v>
      </c>
      <c r="AU30" s="36">
        <v>0</v>
      </c>
      <c r="AV30" s="36">
        <v>0</v>
      </c>
      <c r="AW30" s="36">
        <v>0</v>
      </c>
      <c r="AX30" s="36">
        <v>65000</v>
      </c>
      <c r="AY30" s="36">
        <v>0</v>
      </c>
      <c r="AZ30" s="36">
        <v>0</v>
      </c>
      <c r="BA30" s="36">
        <v>0</v>
      </c>
      <c r="BB30" s="36">
        <v>0</v>
      </c>
      <c r="BC30" s="36">
        <v>0</v>
      </c>
      <c r="BD30" s="36">
        <v>0</v>
      </c>
      <c r="BE30" s="36">
        <v>0</v>
      </c>
      <c r="BF30" s="36">
        <v>0</v>
      </c>
      <c r="BG30" s="36">
        <v>0</v>
      </c>
      <c r="BH30" s="36">
        <v>0</v>
      </c>
      <c r="BI30" s="36">
        <v>0</v>
      </c>
      <c r="BJ30" s="36">
        <v>0</v>
      </c>
      <c r="BK30" s="36">
        <v>0</v>
      </c>
      <c r="BL30" s="36">
        <v>0</v>
      </c>
      <c r="BM30" s="36">
        <v>0</v>
      </c>
      <c r="BN30" s="36">
        <v>0</v>
      </c>
      <c r="BO30" s="36">
        <v>0</v>
      </c>
      <c r="BP30" s="36">
        <v>0</v>
      </c>
      <c r="BQ30" s="36">
        <v>0</v>
      </c>
      <c r="BR30" s="36">
        <v>0</v>
      </c>
      <c r="BS30" s="36">
        <v>0</v>
      </c>
      <c r="BT30" s="36">
        <v>0</v>
      </c>
      <c r="BU30" s="34">
        <f t="shared" si="9"/>
        <v>0</v>
      </c>
      <c r="BV30" s="34">
        <f t="shared" si="10"/>
        <v>0</v>
      </c>
      <c r="BW30" s="35">
        <f t="shared" si="11"/>
        <v>69147.37</v>
      </c>
    </row>
    <row r="31" spans="1:75" s="12" customFormat="1" x14ac:dyDescent="0.25">
      <c r="A31" s="18">
        <v>200</v>
      </c>
      <c r="B31" s="3" t="s">
        <v>20</v>
      </c>
      <c r="C31" s="37">
        <f t="shared" ref="C31:BN31" si="12">SUM(C26:C30)</f>
        <v>3753034.7299999995</v>
      </c>
      <c r="D31" s="37">
        <f t="shared" si="12"/>
        <v>286884.15999999997</v>
      </c>
      <c r="E31" s="37">
        <f t="shared" si="12"/>
        <v>6145720.1899999995</v>
      </c>
      <c r="F31" s="37">
        <f t="shared" si="12"/>
        <v>0</v>
      </c>
      <c r="G31" s="37">
        <f t="shared" si="12"/>
        <v>0</v>
      </c>
      <c r="H31" s="37">
        <f t="shared" si="12"/>
        <v>0</v>
      </c>
      <c r="I31" s="37">
        <f t="shared" si="12"/>
        <v>0</v>
      </c>
      <c r="J31" s="37">
        <f t="shared" si="12"/>
        <v>0</v>
      </c>
      <c r="K31" s="37">
        <f t="shared" si="12"/>
        <v>0</v>
      </c>
      <c r="L31" s="37">
        <f t="shared" si="12"/>
        <v>3677290.11</v>
      </c>
      <c r="M31" s="37">
        <f t="shared" si="12"/>
        <v>0</v>
      </c>
      <c r="N31" s="37">
        <f t="shared" si="12"/>
        <v>4283751.2</v>
      </c>
      <c r="O31" s="37">
        <f t="shared" si="12"/>
        <v>3061527.63</v>
      </c>
      <c r="P31" s="37">
        <f t="shared" si="12"/>
        <v>0</v>
      </c>
      <c r="Q31" s="37">
        <f t="shared" si="12"/>
        <v>8682233.790000001</v>
      </c>
      <c r="R31" s="37">
        <f t="shared" si="12"/>
        <v>3350000</v>
      </c>
      <c r="S31" s="37">
        <f t="shared" si="12"/>
        <v>0</v>
      </c>
      <c r="T31" s="37">
        <f t="shared" si="12"/>
        <v>3406762.92</v>
      </c>
      <c r="U31" s="37">
        <f t="shared" si="12"/>
        <v>1733908</v>
      </c>
      <c r="V31" s="37">
        <f t="shared" si="12"/>
        <v>0</v>
      </c>
      <c r="W31" s="37">
        <f t="shared" si="12"/>
        <v>4168886.69</v>
      </c>
      <c r="X31" s="37">
        <f t="shared" si="12"/>
        <v>24259016.809999999</v>
      </c>
      <c r="Y31" s="37">
        <f t="shared" si="12"/>
        <v>339978</v>
      </c>
      <c r="Z31" s="37">
        <f t="shared" si="12"/>
        <v>40744706.620000005</v>
      </c>
      <c r="AA31" s="37">
        <f t="shared" si="12"/>
        <v>17984701.620000001</v>
      </c>
      <c r="AB31" s="37">
        <f t="shared" si="12"/>
        <v>0</v>
      </c>
      <c r="AC31" s="37">
        <f t="shared" si="12"/>
        <v>35319939.420000002</v>
      </c>
      <c r="AD31" s="37">
        <f t="shared" si="12"/>
        <v>97348405.179999992</v>
      </c>
      <c r="AE31" s="37">
        <f t="shared" si="12"/>
        <v>0</v>
      </c>
      <c r="AF31" s="37">
        <f t="shared" si="12"/>
        <v>125502627.5</v>
      </c>
      <c r="AG31" s="37">
        <f t="shared" si="12"/>
        <v>4894065.3600000003</v>
      </c>
      <c r="AH31" s="37">
        <f t="shared" si="12"/>
        <v>45254.91</v>
      </c>
      <c r="AI31" s="37">
        <f t="shared" si="12"/>
        <v>12940028.73</v>
      </c>
      <c r="AJ31" s="37">
        <f t="shared" si="12"/>
        <v>0</v>
      </c>
      <c r="AK31" s="37">
        <f t="shared" si="12"/>
        <v>0</v>
      </c>
      <c r="AL31" s="37">
        <f t="shared" si="12"/>
        <v>0</v>
      </c>
      <c r="AM31" s="37">
        <f t="shared" si="12"/>
        <v>783000</v>
      </c>
      <c r="AN31" s="37">
        <f t="shared" si="12"/>
        <v>0</v>
      </c>
      <c r="AO31" s="37">
        <f t="shared" si="12"/>
        <v>50568793.789999999</v>
      </c>
      <c r="AP31" s="37">
        <f t="shared" si="12"/>
        <v>73364081.540000007</v>
      </c>
      <c r="AQ31" s="37">
        <f t="shared" si="12"/>
        <v>0</v>
      </c>
      <c r="AR31" s="37">
        <f t="shared" si="12"/>
        <v>65311099.089999996</v>
      </c>
      <c r="AS31" s="37">
        <f t="shared" si="12"/>
        <v>0</v>
      </c>
      <c r="AT31" s="37">
        <f t="shared" si="12"/>
        <v>0</v>
      </c>
      <c r="AU31" s="37">
        <f t="shared" si="12"/>
        <v>0</v>
      </c>
      <c r="AV31" s="37">
        <f t="shared" si="12"/>
        <v>41804479.210000001</v>
      </c>
      <c r="AW31" s="37">
        <f t="shared" si="12"/>
        <v>0</v>
      </c>
      <c r="AX31" s="37">
        <f t="shared" si="12"/>
        <v>30106672.579999998</v>
      </c>
      <c r="AY31" s="37">
        <f t="shared" si="12"/>
        <v>3998750</v>
      </c>
      <c r="AZ31" s="37">
        <f t="shared" si="12"/>
        <v>0</v>
      </c>
      <c r="BA31" s="37">
        <f t="shared" si="12"/>
        <v>2629851.98</v>
      </c>
      <c r="BB31" s="37">
        <f t="shared" si="12"/>
        <v>0</v>
      </c>
      <c r="BC31" s="37">
        <f t="shared" si="12"/>
        <v>0</v>
      </c>
      <c r="BD31" s="37">
        <f t="shared" si="12"/>
        <v>0</v>
      </c>
      <c r="BE31" s="37">
        <f t="shared" si="12"/>
        <v>0</v>
      </c>
      <c r="BF31" s="37">
        <f t="shared" si="12"/>
        <v>0</v>
      </c>
      <c r="BG31" s="37">
        <f t="shared" si="12"/>
        <v>0</v>
      </c>
      <c r="BH31" s="37">
        <f t="shared" si="12"/>
        <v>0</v>
      </c>
      <c r="BI31" s="37">
        <f t="shared" si="12"/>
        <v>0</v>
      </c>
      <c r="BJ31" s="37">
        <f t="shared" si="12"/>
        <v>0</v>
      </c>
      <c r="BK31" s="37">
        <f t="shared" si="12"/>
        <v>0</v>
      </c>
      <c r="BL31" s="37">
        <f t="shared" si="12"/>
        <v>0</v>
      </c>
      <c r="BM31" s="37">
        <f t="shared" si="12"/>
        <v>0</v>
      </c>
      <c r="BN31" s="37">
        <f t="shared" si="12"/>
        <v>0</v>
      </c>
      <c r="BO31" s="37">
        <f t="shared" ref="BO31:BS31" si="13">SUM(BO26:BO30)</f>
        <v>0</v>
      </c>
      <c r="BP31" s="37">
        <f t="shared" si="13"/>
        <v>0</v>
      </c>
      <c r="BQ31" s="37">
        <f t="shared" si="13"/>
        <v>0</v>
      </c>
      <c r="BR31" s="37">
        <f t="shared" si="13"/>
        <v>0</v>
      </c>
      <c r="BS31" s="37">
        <f t="shared" si="13"/>
        <v>0</v>
      </c>
      <c r="BT31" s="37">
        <f>SUM(BT26:BT30)</f>
        <v>0</v>
      </c>
      <c r="BU31" s="37">
        <f>SUM(BU26:BU30)</f>
        <v>280012260.19</v>
      </c>
      <c r="BV31" s="37">
        <f t="shared" ref="BV31:BW31" si="14">SUM(BV26:BV30)</f>
        <v>672117.07</v>
      </c>
      <c r="BW31" s="37">
        <f t="shared" si="14"/>
        <v>389811074.50000012</v>
      </c>
    </row>
    <row r="32" spans="1:75" x14ac:dyDescent="0.25">
      <c r="A32" s="19"/>
      <c r="B32" s="1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/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38"/>
      <c r="BO32" s="38"/>
      <c r="BP32" s="38"/>
      <c r="BQ32" s="38"/>
      <c r="BR32" s="33"/>
      <c r="BS32" s="38"/>
      <c r="BT32" s="38"/>
      <c r="BU32" s="33"/>
      <c r="BV32" s="33"/>
      <c r="BW32" s="33"/>
    </row>
    <row r="33" spans="1:75" ht="30" x14ac:dyDescent="0.25">
      <c r="A33" s="19"/>
      <c r="B33" s="4" t="s">
        <v>26</v>
      </c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38"/>
      <c r="AR33" s="38"/>
      <c r="AS33" s="38"/>
      <c r="AT33" s="38"/>
      <c r="AU33" s="38"/>
      <c r="AV33" s="38"/>
      <c r="AW33" s="38"/>
      <c r="AX33" s="38"/>
      <c r="AY33" s="38"/>
      <c r="AZ33" s="38"/>
      <c r="BA33" s="38"/>
      <c r="BB33" s="38"/>
      <c r="BC33" s="38"/>
      <c r="BD33" s="38"/>
      <c r="BE33" s="38"/>
      <c r="BF33" s="38"/>
      <c r="BG33" s="38"/>
      <c r="BH33" s="38"/>
      <c r="BI33" s="38"/>
      <c r="BJ33" s="38"/>
      <c r="BK33" s="38"/>
      <c r="BL33" s="38"/>
      <c r="BM33" s="38"/>
      <c r="BN33" s="38"/>
      <c r="BO33" s="38"/>
      <c r="BP33" s="38"/>
      <c r="BQ33" s="38"/>
      <c r="BR33" s="33"/>
      <c r="BS33" s="38"/>
      <c r="BT33" s="38"/>
      <c r="BU33" s="33"/>
      <c r="BV33" s="33"/>
      <c r="BW33" s="33"/>
    </row>
    <row r="34" spans="1:75" x14ac:dyDescent="0.25">
      <c r="A34" s="19">
        <v>301</v>
      </c>
      <c r="B34" s="1" t="s">
        <v>25</v>
      </c>
      <c r="C34" s="36">
        <v>0</v>
      </c>
      <c r="D34" s="36">
        <v>0</v>
      </c>
      <c r="E34" s="36">
        <v>0</v>
      </c>
      <c r="F34" s="36">
        <v>0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  <c r="M34" s="36">
        <v>0</v>
      </c>
      <c r="N34" s="36">
        <v>0</v>
      </c>
      <c r="O34" s="36">
        <v>0</v>
      </c>
      <c r="P34" s="36">
        <v>0</v>
      </c>
      <c r="Q34" s="36">
        <v>0</v>
      </c>
      <c r="R34" s="36">
        <v>0</v>
      </c>
      <c r="S34" s="36">
        <v>0</v>
      </c>
      <c r="T34" s="36">
        <v>0</v>
      </c>
      <c r="U34" s="36">
        <v>0</v>
      </c>
      <c r="V34" s="36">
        <v>0</v>
      </c>
      <c r="W34" s="36">
        <v>0</v>
      </c>
      <c r="X34" s="36">
        <v>0</v>
      </c>
      <c r="Y34" s="36">
        <v>0</v>
      </c>
      <c r="Z34" s="36">
        <v>0</v>
      </c>
      <c r="AA34" s="36">
        <v>0</v>
      </c>
      <c r="AB34" s="36">
        <v>0</v>
      </c>
      <c r="AC34" s="36">
        <v>0</v>
      </c>
      <c r="AD34" s="36">
        <v>0</v>
      </c>
      <c r="AE34" s="36">
        <v>0</v>
      </c>
      <c r="AF34" s="36">
        <v>0</v>
      </c>
      <c r="AG34" s="36">
        <v>0</v>
      </c>
      <c r="AH34" s="36">
        <v>0</v>
      </c>
      <c r="AI34" s="36">
        <v>0</v>
      </c>
      <c r="AJ34" s="36">
        <v>0</v>
      </c>
      <c r="AK34" s="36">
        <v>0</v>
      </c>
      <c r="AL34" s="36">
        <v>0</v>
      </c>
      <c r="AM34" s="36">
        <v>0</v>
      </c>
      <c r="AN34" s="36">
        <v>0</v>
      </c>
      <c r="AO34" s="36">
        <v>0</v>
      </c>
      <c r="AP34" s="36">
        <v>0</v>
      </c>
      <c r="AQ34" s="36">
        <v>0</v>
      </c>
      <c r="AR34" s="36">
        <v>0</v>
      </c>
      <c r="AS34" s="36">
        <v>0</v>
      </c>
      <c r="AT34" s="36">
        <v>0</v>
      </c>
      <c r="AU34" s="36">
        <v>0</v>
      </c>
      <c r="AV34" s="36">
        <v>0</v>
      </c>
      <c r="AW34" s="36">
        <v>0</v>
      </c>
      <c r="AX34" s="36">
        <v>0</v>
      </c>
      <c r="AY34" s="36">
        <v>0</v>
      </c>
      <c r="AZ34" s="36">
        <v>0</v>
      </c>
      <c r="BA34" s="36">
        <v>0</v>
      </c>
      <c r="BB34" s="36">
        <v>0</v>
      </c>
      <c r="BC34" s="36">
        <v>0</v>
      </c>
      <c r="BD34" s="36">
        <v>0</v>
      </c>
      <c r="BE34" s="36">
        <v>0</v>
      </c>
      <c r="BF34" s="36">
        <v>0</v>
      </c>
      <c r="BG34" s="36">
        <v>0</v>
      </c>
      <c r="BH34" s="36">
        <v>0</v>
      </c>
      <c r="BI34" s="36">
        <v>0</v>
      </c>
      <c r="BJ34" s="36">
        <v>0</v>
      </c>
      <c r="BK34" s="36">
        <v>0</v>
      </c>
      <c r="BL34" s="36">
        <v>0</v>
      </c>
      <c r="BM34" s="36">
        <v>0</v>
      </c>
      <c r="BN34" s="36">
        <v>0</v>
      </c>
      <c r="BO34" s="36">
        <v>0</v>
      </c>
      <c r="BP34" s="36">
        <v>0</v>
      </c>
      <c r="BQ34" s="36">
        <v>0</v>
      </c>
      <c r="BR34" s="36">
        <v>0</v>
      </c>
      <c r="BS34" s="36">
        <v>0</v>
      </c>
      <c r="BT34" s="36">
        <v>0</v>
      </c>
      <c r="BU34" s="34">
        <f>C34+F34+I34+L34+O34+R34+U34+X34+AA34+AD34+AG34+AJ34+AM34+AP34+AS34+AV34+AY34+BB34+BE34+BH34+BK34+BN34+BQ34+BT34</f>
        <v>0</v>
      </c>
      <c r="BV34" s="34">
        <f t="shared" ref="BV34:BV37" si="15">D34+G34+J34+M34+P34+S34+V34+Y34+AB34+AE34+AH34+AK34+AN34+AQ34+AT34+AW34+AZ34+BC34+BF34+BI34+BL34+BO34+BR34</f>
        <v>0</v>
      </c>
      <c r="BW34" s="35">
        <f>E34+H34+K34+N34+Q34+T34+W34+Z34+AC34+AF34+AI34+AL34+AO34+AR34+AU34+AX34+BA34+BD34+BG34+BJ34+BM34+BP34+BS34</f>
        <v>0</v>
      </c>
    </row>
    <row r="35" spans="1:75" x14ac:dyDescent="0.25">
      <c r="A35" s="19">
        <v>302</v>
      </c>
      <c r="B35" s="1" t="s">
        <v>22</v>
      </c>
      <c r="C35" s="36">
        <v>0</v>
      </c>
      <c r="D35" s="36">
        <v>0</v>
      </c>
      <c r="E35" s="36">
        <v>0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36">
        <v>0</v>
      </c>
      <c r="N35" s="36">
        <v>0</v>
      </c>
      <c r="O35" s="36">
        <v>0</v>
      </c>
      <c r="P35" s="36">
        <v>0</v>
      </c>
      <c r="Q35" s="36">
        <v>0</v>
      </c>
      <c r="R35" s="36">
        <v>0</v>
      </c>
      <c r="S35" s="36">
        <v>0</v>
      </c>
      <c r="T35" s="36">
        <v>0</v>
      </c>
      <c r="U35" s="36">
        <v>0</v>
      </c>
      <c r="V35" s="36">
        <v>0</v>
      </c>
      <c r="W35" s="36">
        <v>0</v>
      </c>
      <c r="X35" s="36">
        <v>0</v>
      </c>
      <c r="Y35" s="36">
        <v>0</v>
      </c>
      <c r="Z35" s="36">
        <v>0</v>
      </c>
      <c r="AA35" s="36">
        <v>0</v>
      </c>
      <c r="AB35" s="36">
        <v>0</v>
      </c>
      <c r="AC35" s="36">
        <v>0</v>
      </c>
      <c r="AD35" s="36">
        <v>0</v>
      </c>
      <c r="AE35" s="36">
        <v>0</v>
      </c>
      <c r="AF35" s="36">
        <v>0</v>
      </c>
      <c r="AG35" s="36">
        <v>0</v>
      </c>
      <c r="AH35" s="36">
        <v>0</v>
      </c>
      <c r="AI35" s="36">
        <v>0</v>
      </c>
      <c r="AJ35" s="36">
        <v>0</v>
      </c>
      <c r="AK35" s="36">
        <v>0</v>
      </c>
      <c r="AL35" s="36">
        <v>0</v>
      </c>
      <c r="AM35" s="36">
        <v>0</v>
      </c>
      <c r="AN35" s="36">
        <v>0</v>
      </c>
      <c r="AO35" s="36">
        <v>0</v>
      </c>
      <c r="AP35" s="36">
        <v>0</v>
      </c>
      <c r="AQ35" s="36">
        <v>0</v>
      </c>
      <c r="AR35" s="36">
        <v>0</v>
      </c>
      <c r="AS35" s="36">
        <v>0</v>
      </c>
      <c r="AT35" s="36">
        <v>0</v>
      </c>
      <c r="AU35" s="36">
        <v>0</v>
      </c>
      <c r="AV35" s="36">
        <v>5000000</v>
      </c>
      <c r="AW35" s="36">
        <v>0</v>
      </c>
      <c r="AX35" s="36">
        <v>5000000</v>
      </c>
      <c r="AY35" s="36">
        <v>0</v>
      </c>
      <c r="AZ35" s="36">
        <v>0</v>
      </c>
      <c r="BA35" s="36">
        <v>0</v>
      </c>
      <c r="BB35" s="36">
        <v>0</v>
      </c>
      <c r="BC35" s="36">
        <v>0</v>
      </c>
      <c r="BD35" s="36">
        <v>0</v>
      </c>
      <c r="BE35" s="36">
        <v>0</v>
      </c>
      <c r="BF35" s="36">
        <v>0</v>
      </c>
      <c r="BG35" s="36">
        <v>0</v>
      </c>
      <c r="BH35" s="36">
        <v>0</v>
      </c>
      <c r="BI35" s="36">
        <v>0</v>
      </c>
      <c r="BJ35" s="36">
        <v>0</v>
      </c>
      <c r="BK35" s="36">
        <v>0</v>
      </c>
      <c r="BL35" s="36">
        <v>0</v>
      </c>
      <c r="BM35" s="36">
        <v>0</v>
      </c>
      <c r="BN35" s="36">
        <v>0</v>
      </c>
      <c r="BO35" s="36">
        <v>0</v>
      </c>
      <c r="BP35" s="36">
        <v>0</v>
      </c>
      <c r="BQ35" s="36">
        <v>0</v>
      </c>
      <c r="BR35" s="36">
        <v>0</v>
      </c>
      <c r="BS35" s="36">
        <v>0</v>
      </c>
      <c r="BT35" s="36">
        <v>0</v>
      </c>
      <c r="BU35" s="34">
        <f t="shared" ref="BU35:BU37" si="16">C35+F35+I35+L35+O35+R35+U35+X35+AA35+AD35+AG35+AJ35+AM35+AP35+AS35+AV35+AY35+BB35+BE35+BH35+BK35+BN35+BQ35+BT35</f>
        <v>5000000</v>
      </c>
      <c r="BV35" s="34">
        <f t="shared" si="15"/>
        <v>0</v>
      </c>
      <c r="BW35" s="35">
        <f t="shared" ref="BW35:BW37" si="17">E35+H35+K35+N35+Q35+T35+W35+Z35+AC35+AF35+AI35+AL35+AO35+AR35+AU35+AX35+BA35+BD35+BG35+BJ35+BM35+BP35+BS35</f>
        <v>5000000</v>
      </c>
    </row>
    <row r="36" spans="1:75" x14ac:dyDescent="0.25">
      <c r="A36" s="19">
        <v>303</v>
      </c>
      <c r="B36" s="1" t="s">
        <v>23</v>
      </c>
      <c r="C36" s="36">
        <v>0</v>
      </c>
      <c r="D36" s="36">
        <v>0</v>
      </c>
      <c r="E36" s="36">
        <v>0</v>
      </c>
      <c r="F36" s="36">
        <v>0</v>
      </c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6">
        <v>0</v>
      </c>
      <c r="Q36" s="36">
        <v>0</v>
      </c>
      <c r="R36" s="36">
        <v>0</v>
      </c>
      <c r="S36" s="36">
        <v>0</v>
      </c>
      <c r="T36" s="36">
        <v>0</v>
      </c>
      <c r="U36" s="36">
        <v>0</v>
      </c>
      <c r="V36" s="36">
        <v>0</v>
      </c>
      <c r="W36" s="36">
        <v>0</v>
      </c>
      <c r="X36" s="36">
        <v>0</v>
      </c>
      <c r="Y36" s="36">
        <v>0</v>
      </c>
      <c r="Z36" s="36">
        <v>0</v>
      </c>
      <c r="AA36" s="36">
        <v>0</v>
      </c>
      <c r="AB36" s="36">
        <v>0</v>
      </c>
      <c r="AC36" s="36">
        <v>0</v>
      </c>
      <c r="AD36" s="36">
        <v>0</v>
      </c>
      <c r="AE36" s="36">
        <v>0</v>
      </c>
      <c r="AF36" s="36">
        <v>0</v>
      </c>
      <c r="AG36" s="36">
        <v>0</v>
      </c>
      <c r="AH36" s="36">
        <v>0</v>
      </c>
      <c r="AI36" s="36">
        <v>0</v>
      </c>
      <c r="AJ36" s="36">
        <v>0</v>
      </c>
      <c r="AK36" s="36">
        <v>0</v>
      </c>
      <c r="AL36" s="36">
        <v>0</v>
      </c>
      <c r="AM36" s="36">
        <v>0</v>
      </c>
      <c r="AN36" s="36">
        <v>0</v>
      </c>
      <c r="AO36" s="36">
        <v>0</v>
      </c>
      <c r="AP36" s="36">
        <v>0</v>
      </c>
      <c r="AQ36" s="36">
        <v>0</v>
      </c>
      <c r="AR36" s="36">
        <v>0</v>
      </c>
      <c r="AS36" s="36">
        <v>0</v>
      </c>
      <c r="AT36" s="36">
        <v>0</v>
      </c>
      <c r="AU36" s="36">
        <v>0</v>
      </c>
      <c r="AV36" s="36">
        <v>0</v>
      </c>
      <c r="AW36" s="36">
        <v>0</v>
      </c>
      <c r="AX36" s="36">
        <v>0</v>
      </c>
      <c r="AY36" s="36">
        <v>0</v>
      </c>
      <c r="AZ36" s="36">
        <v>0</v>
      </c>
      <c r="BA36" s="36">
        <v>0</v>
      </c>
      <c r="BB36" s="36">
        <v>0</v>
      </c>
      <c r="BC36" s="36">
        <v>0</v>
      </c>
      <c r="BD36" s="36">
        <v>0</v>
      </c>
      <c r="BE36" s="36">
        <v>0</v>
      </c>
      <c r="BF36" s="36">
        <v>0</v>
      </c>
      <c r="BG36" s="36">
        <v>0</v>
      </c>
      <c r="BH36" s="36">
        <v>0</v>
      </c>
      <c r="BI36" s="36">
        <v>0</v>
      </c>
      <c r="BJ36" s="36">
        <v>0</v>
      </c>
      <c r="BK36" s="36">
        <v>0</v>
      </c>
      <c r="BL36" s="36">
        <v>0</v>
      </c>
      <c r="BM36" s="36">
        <v>0</v>
      </c>
      <c r="BN36" s="36">
        <v>0</v>
      </c>
      <c r="BO36" s="36">
        <v>0</v>
      </c>
      <c r="BP36" s="36">
        <v>0</v>
      </c>
      <c r="BQ36" s="36">
        <v>0</v>
      </c>
      <c r="BR36" s="36">
        <v>0</v>
      </c>
      <c r="BS36" s="36">
        <v>0</v>
      </c>
      <c r="BT36" s="36">
        <v>0</v>
      </c>
      <c r="BU36" s="34">
        <f t="shared" si="16"/>
        <v>0</v>
      </c>
      <c r="BV36" s="34">
        <f t="shared" si="15"/>
        <v>0</v>
      </c>
      <c r="BW36" s="35">
        <f t="shared" si="17"/>
        <v>0</v>
      </c>
    </row>
    <row r="37" spans="1:75" x14ac:dyDescent="0.25">
      <c r="A37" s="19">
        <v>304</v>
      </c>
      <c r="B37" s="1" t="s">
        <v>24</v>
      </c>
      <c r="C37" s="36">
        <v>150000000</v>
      </c>
      <c r="D37" s="36">
        <v>0</v>
      </c>
      <c r="E37" s="36">
        <v>161793657.78999999</v>
      </c>
      <c r="F37" s="36">
        <v>0</v>
      </c>
      <c r="G37" s="36">
        <v>0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36">
        <v>0</v>
      </c>
      <c r="N37" s="36">
        <v>0</v>
      </c>
      <c r="O37" s="36">
        <v>0</v>
      </c>
      <c r="P37" s="36">
        <v>0</v>
      </c>
      <c r="Q37" s="36">
        <v>0</v>
      </c>
      <c r="R37" s="36">
        <v>0</v>
      </c>
      <c r="S37" s="36">
        <v>0</v>
      </c>
      <c r="T37" s="36">
        <v>0</v>
      </c>
      <c r="U37" s="36">
        <v>0</v>
      </c>
      <c r="V37" s="36">
        <v>0</v>
      </c>
      <c r="W37" s="36">
        <v>0</v>
      </c>
      <c r="X37" s="36">
        <v>0</v>
      </c>
      <c r="Y37" s="36">
        <v>0</v>
      </c>
      <c r="Z37" s="36">
        <v>0</v>
      </c>
      <c r="AA37" s="36">
        <v>0</v>
      </c>
      <c r="AB37" s="36">
        <v>0</v>
      </c>
      <c r="AC37" s="36">
        <v>0</v>
      </c>
      <c r="AD37" s="36">
        <v>0</v>
      </c>
      <c r="AE37" s="36">
        <v>0</v>
      </c>
      <c r="AF37" s="36">
        <v>0</v>
      </c>
      <c r="AG37" s="36">
        <v>0</v>
      </c>
      <c r="AH37" s="36">
        <v>0</v>
      </c>
      <c r="AI37" s="36">
        <v>0</v>
      </c>
      <c r="AJ37" s="36">
        <v>0</v>
      </c>
      <c r="AK37" s="36">
        <v>0</v>
      </c>
      <c r="AL37" s="36">
        <v>0</v>
      </c>
      <c r="AM37" s="36">
        <v>0</v>
      </c>
      <c r="AN37" s="36">
        <v>0</v>
      </c>
      <c r="AO37" s="36">
        <v>0</v>
      </c>
      <c r="AP37" s="36">
        <v>0</v>
      </c>
      <c r="AQ37" s="36">
        <v>0</v>
      </c>
      <c r="AR37" s="36">
        <v>0</v>
      </c>
      <c r="AS37" s="36">
        <v>0</v>
      </c>
      <c r="AT37" s="36">
        <v>0</v>
      </c>
      <c r="AU37" s="36">
        <v>0</v>
      </c>
      <c r="AV37" s="36">
        <v>0</v>
      </c>
      <c r="AW37" s="36">
        <v>0</v>
      </c>
      <c r="AX37" s="36">
        <v>0</v>
      </c>
      <c r="AY37" s="36">
        <v>0</v>
      </c>
      <c r="AZ37" s="36">
        <v>0</v>
      </c>
      <c r="BA37" s="36">
        <v>0</v>
      </c>
      <c r="BB37" s="36">
        <v>0</v>
      </c>
      <c r="BC37" s="36">
        <v>0</v>
      </c>
      <c r="BD37" s="36">
        <v>0</v>
      </c>
      <c r="BE37" s="36">
        <v>0</v>
      </c>
      <c r="BF37" s="36">
        <v>0</v>
      </c>
      <c r="BG37" s="36">
        <v>0</v>
      </c>
      <c r="BH37" s="36">
        <v>0</v>
      </c>
      <c r="BI37" s="36">
        <v>0</v>
      </c>
      <c r="BJ37" s="36">
        <v>0</v>
      </c>
      <c r="BK37" s="36">
        <v>7107333.3399999999</v>
      </c>
      <c r="BL37" s="36">
        <v>0</v>
      </c>
      <c r="BM37" s="36">
        <v>7107333.3399999999</v>
      </c>
      <c r="BN37" s="36">
        <v>0</v>
      </c>
      <c r="BO37" s="36">
        <v>0</v>
      </c>
      <c r="BP37" s="36">
        <v>0</v>
      </c>
      <c r="BQ37" s="36">
        <v>0</v>
      </c>
      <c r="BR37" s="36">
        <v>0</v>
      </c>
      <c r="BS37" s="36">
        <v>0</v>
      </c>
      <c r="BT37" s="36">
        <v>0</v>
      </c>
      <c r="BU37" s="34">
        <f t="shared" si="16"/>
        <v>157107333.34</v>
      </c>
      <c r="BV37" s="34">
        <f t="shared" si="15"/>
        <v>0</v>
      </c>
      <c r="BW37" s="35">
        <f t="shared" si="17"/>
        <v>168900991.13</v>
      </c>
    </row>
    <row r="38" spans="1:75" s="12" customFormat="1" x14ac:dyDescent="0.25">
      <c r="A38" s="18">
        <v>300</v>
      </c>
      <c r="B38" s="3" t="s">
        <v>21</v>
      </c>
      <c r="C38" s="37">
        <f t="shared" ref="C38:BN38" si="18">SUM(C34:C37)</f>
        <v>150000000</v>
      </c>
      <c r="D38" s="37">
        <f t="shared" si="18"/>
        <v>0</v>
      </c>
      <c r="E38" s="37">
        <f t="shared" si="18"/>
        <v>161793657.78999999</v>
      </c>
      <c r="F38" s="37">
        <f t="shared" si="18"/>
        <v>0</v>
      </c>
      <c r="G38" s="37">
        <f t="shared" si="18"/>
        <v>0</v>
      </c>
      <c r="H38" s="37">
        <f t="shared" si="18"/>
        <v>0</v>
      </c>
      <c r="I38" s="37">
        <f t="shared" si="18"/>
        <v>0</v>
      </c>
      <c r="J38" s="37">
        <f t="shared" si="18"/>
        <v>0</v>
      </c>
      <c r="K38" s="37">
        <f t="shared" si="18"/>
        <v>0</v>
      </c>
      <c r="L38" s="37">
        <f t="shared" si="18"/>
        <v>0</v>
      </c>
      <c r="M38" s="37">
        <f t="shared" si="18"/>
        <v>0</v>
      </c>
      <c r="N38" s="37">
        <f t="shared" si="18"/>
        <v>0</v>
      </c>
      <c r="O38" s="37">
        <f t="shared" si="18"/>
        <v>0</v>
      </c>
      <c r="P38" s="37">
        <f t="shared" si="18"/>
        <v>0</v>
      </c>
      <c r="Q38" s="37">
        <f t="shared" si="18"/>
        <v>0</v>
      </c>
      <c r="R38" s="37">
        <f t="shared" si="18"/>
        <v>0</v>
      </c>
      <c r="S38" s="37">
        <f t="shared" si="18"/>
        <v>0</v>
      </c>
      <c r="T38" s="37">
        <f t="shared" si="18"/>
        <v>0</v>
      </c>
      <c r="U38" s="37">
        <f t="shared" si="18"/>
        <v>0</v>
      </c>
      <c r="V38" s="37">
        <f t="shared" si="18"/>
        <v>0</v>
      </c>
      <c r="W38" s="37">
        <f t="shared" si="18"/>
        <v>0</v>
      </c>
      <c r="X38" s="37">
        <f t="shared" si="18"/>
        <v>0</v>
      </c>
      <c r="Y38" s="37">
        <f t="shared" si="18"/>
        <v>0</v>
      </c>
      <c r="Z38" s="37">
        <f t="shared" si="18"/>
        <v>0</v>
      </c>
      <c r="AA38" s="37">
        <f t="shared" si="18"/>
        <v>0</v>
      </c>
      <c r="AB38" s="37">
        <f t="shared" si="18"/>
        <v>0</v>
      </c>
      <c r="AC38" s="37">
        <f t="shared" si="18"/>
        <v>0</v>
      </c>
      <c r="AD38" s="37">
        <f t="shared" si="18"/>
        <v>0</v>
      </c>
      <c r="AE38" s="37">
        <f t="shared" si="18"/>
        <v>0</v>
      </c>
      <c r="AF38" s="37">
        <f t="shared" si="18"/>
        <v>0</v>
      </c>
      <c r="AG38" s="37">
        <f t="shared" si="18"/>
        <v>0</v>
      </c>
      <c r="AH38" s="37">
        <f t="shared" si="18"/>
        <v>0</v>
      </c>
      <c r="AI38" s="37">
        <f t="shared" si="18"/>
        <v>0</v>
      </c>
      <c r="AJ38" s="37">
        <f t="shared" si="18"/>
        <v>0</v>
      </c>
      <c r="AK38" s="37">
        <f t="shared" si="18"/>
        <v>0</v>
      </c>
      <c r="AL38" s="37">
        <f t="shared" si="18"/>
        <v>0</v>
      </c>
      <c r="AM38" s="37">
        <f t="shared" si="18"/>
        <v>0</v>
      </c>
      <c r="AN38" s="37">
        <f t="shared" si="18"/>
        <v>0</v>
      </c>
      <c r="AO38" s="37">
        <f t="shared" si="18"/>
        <v>0</v>
      </c>
      <c r="AP38" s="37">
        <f t="shared" si="18"/>
        <v>0</v>
      </c>
      <c r="AQ38" s="37">
        <f t="shared" si="18"/>
        <v>0</v>
      </c>
      <c r="AR38" s="37">
        <f t="shared" si="18"/>
        <v>0</v>
      </c>
      <c r="AS38" s="37">
        <f t="shared" si="18"/>
        <v>0</v>
      </c>
      <c r="AT38" s="37">
        <f t="shared" si="18"/>
        <v>0</v>
      </c>
      <c r="AU38" s="37">
        <f t="shared" si="18"/>
        <v>0</v>
      </c>
      <c r="AV38" s="37">
        <f t="shared" si="18"/>
        <v>5000000</v>
      </c>
      <c r="AW38" s="37">
        <f t="shared" si="18"/>
        <v>0</v>
      </c>
      <c r="AX38" s="37">
        <f t="shared" si="18"/>
        <v>5000000</v>
      </c>
      <c r="AY38" s="37">
        <f t="shared" si="18"/>
        <v>0</v>
      </c>
      <c r="AZ38" s="37">
        <f t="shared" si="18"/>
        <v>0</v>
      </c>
      <c r="BA38" s="37">
        <f t="shared" si="18"/>
        <v>0</v>
      </c>
      <c r="BB38" s="37">
        <f t="shared" si="18"/>
        <v>0</v>
      </c>
      <c r="BC38" s="37">
        <f t="shared" si="18"/>
        <v>0</v>
      </c>
      <c r="BD38" s="37">
        <f t="shared" si="18"/>
        <v>0</v>
      </c>
      <c r="BE38" s="37">
        <f t="shared" si="18"/>
        <v>0</v>
      </c>
      <c r="BF38" s="37">
        <f t="shared" si="18"/>
        <v>0</v>
      </c>
      <c r="BG38" s="37">
        <f t="shared" si="18"/>
        <v>0</v>
      </c>
      <c r="BH38" s="37">
        <f t="shared" si="18"/>
        <v>0</v>
      </c>
      <c r="BI38" s="37">
        <f t="shared" si="18"/>
        <v>0</v>
      </c>
      <c r="BJ38" s="37">
        <f t="shared" si="18"/>
        <v>0</v>
      </c>
      <c r="BK38" s="37">
        <f t="shared" si="18"/>
        <v>7107333.3399999999</v>
      </c>
      <c r="BL38" s="37">
        <f t="shared" si="18"/>
        <v>0</v>
      </c>
      <c r="BM38" s="37">
        <f t="shared" si="18"/>
        <v>7107333.3399999999</v>
      </c>
      <c r="BN38" s="37">
        <f t="shared" si="18"/>
        <v>0</v>
      </c>
      <c r="BO38" s="37">
        <f t="shared" ref="BO38:BS38" si="19">SUM(BO34:BO37)</f>
        <v>0</v>
      </c>
      <c r="BP38" s="37">
        <f t="shared" si="19"/>
        <v>0</v>
      </c>
      <c r="BQ38" s="37">
        <f t="shared" si="19"/>
        <v>0</v>
      </c>
      <c r="BR38" s="37">
        <f t="shared" si="19"/>
        <v>0</v>
      </c>
      <c r="BS38" s="37">
        <f t="shared" si="19"/>
        <v>0</v>
      </c>
      <c r="BT38" s="37">
        <f>SUM(BT34:BT37)</f>
        <v>0</v>
      </c>
      <c r="BU38" s="37">
        <f>SUM(BU34:BU37)</f>
        <v>162107333.34</v>
      </c>
      <c r="BV38" s="37">
        <f t="shared" ref="BV38:BW38" si="20">SUM(BV34:BV37)</f>
        <v>0</v>
      </c>
      <c r="BW38" s="37">
        <f t="shared" si="20"/>
        <v>173900991.13</v>
      </c>
    </row>
    <row r="39" spans="1:75" x14ac:dyDescent="0.25">
      <c r="A39" s="19"/>
      <c r="B39" s="1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  <c r="AR39" s="38"/>
      <c r="AS39" s="38"/>
      <c r="AT39" s="38"/>
      <c r="AU39" s="38"/>
      <c r="AV39" s="38"/>
      <c r="AW39" s="38"/>
      <c r="AX39" s="38"/>
      <c r="AY39" s="38"/>
      <c r="AZ39" s="38"/>
      <c r="BA39" s="38"/>
      <c r="BB39" s="38"/>
      <c r="BC39" s="38"/>
      <c r="BD39" s="38"/>
      <c r="BE39" s="38"/>
      <c r="BF39" s="38"/>
      <c r="BG39" s="38"/>
      <c r="BH39" s="38"/>
      <c r="BI39" s="38"/>
      <c r="BJ39" s="38"/>
      <c r="BK39" s="38"/>
      <c r="BL39" s="38"/>
      <c r="BM39" s="38"/>
      <c r="BN39" s="38"/>
      <c r="BO39" s="38"/>
      <c r="BP39" s="38"/>
      <c r="BQ39" s="38"/>
      <c r="BR39" s="33"/>
      <c r="BS39" s="38"/>
      <c r="BT39" s="38"/>
      <c r="BU39" s="33"/>
      <c r="BV39" s="33"/>
      <c r="BW39" s="33"/>
    </row>
    <row r="40" spans="1:75" x14ac:dyDescent="0.25">
      <c r="A40" s="19"/>
      <c r="B40" s="4" t="s">
        <v>27</v>
      </c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38"/>
      <c r="AM40" s="38"/>
      <c r="AN40" s="38"/>
      <c r="AO40" s="38"/>
      <c r="AP40" s="38"/>
      <c r="AQ40" s="38"/>
      <c r="AR40" s="38"/>
      <c r="AS40" s="38"/>
      <c r="AT40" s="38"/>
      <c r="AU40" s="38"/>
      <c r="AV40" s="38"/>
      <c r="AW40" s="38"/>
      <c r="AX40" s="38"/>
      <c r="AY40" s="38"/>
      <c r="AZ40" s="38"/>
      <c r="BA40" s="38"/>
      <c r="BB40" s="38"/>
      <c r="BC40" s="38"/>
      <c r="BD40" s="38"/>
      <c r="BE40" s="38"/>
      <c r="BF40" s="38"/>
      <c r="BG40" s="38"/>
      <c r="BH40" s="38"/>
      <c r="BI40" s="38"/>
      <c r="BJ40" s="38"/>
      <c r="BK40" s="38"/>
      <c r="BL40" s="38"/>
      <c r="BM40" s="38"/>
      <c r="BN40" s="38"/>
      <c r="BO40" s="38"/>
      <c r="BP40" s="38"/>
      <c r="BQ40" s="38"/>
      <c r="BR40" s="33"/>
      <c r="BS40" s="38"/>
      <c r="BT40" s="38"/>
      <c r="BU40" s="33"/>
      <c r="BV40" s="33"/>
      <c r="BW40" s="33"/>
    </row>
    <row r="41" spans="1:75" x14ac:dyDescent="0.25">
      <c r="A41" s="19">
        <v>401</v>
      </c>
      <c r="B41" s="5" t="s">
        <v>32</v>
      </c>
      <c r="C41" s="36">
        <v>0</v>
      </c>
      <c r="D41" s="36">
        <v>0</v>
      </c>
      <c r="E41" s="36">
        <v>0</v>
      </c>
      <c r="F41" s="36">
        <v>0</v>
      </c>
      <c r="G41" s="36">
        <v>0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6">
        <v>0</v>
      </c>
      <c r="Q41" s="36">
        <v>0</v>
      </c>
      <c r="R41" s="36">
        <v>0</v>
      </c>
      <c r="S41" s="36">
        <v>0</v>
      </c>
      <c r="T41" s="36">
        <v>0</v>
      </c>
      <c r="U41" s="36">
        <v>0</v>
      </c>
      <c r="V41" s="36">
        <v>0</v>
      </c>
      <c r="W41" s="36">
        <v>0</v>
      </c>
      <c r="X41" s="36">
        <v>0</v>
      </c>
      <c r="Y41" s="36">
        <v>0</v>
      </c>
      <c r="Z41" s="36">
        <v>0</v>
      </c>
      <c r="AA41" s="36">
        <v>0</v>
      </c>
      <c r="AB41" s="36">
        <v>0</v>
      </c>
      <c r="AC41" s="36">
        <v>0</v>
      </c>
      <c r="AD41" s="36">
        <v>0</v>
      </c>
      <c r="AE41" s="36">
        <v>0</v>
      </c>
      <c r="AF41" s="36">
        <v>0</v>
      </c>
      <c r="AG41" s="36">
        <v>0</v>
      </c>
      <c r="AH41" s="36">
        <v>0</v>
      </c>
      <c r="AI41" s="36">
        <v>0</v>
      </c>
      <c r="AJ41" s="36">
        <v>0</v>
      </c>
      <c r="AK41" s="36">
        <v>0</v>
      </c>
      <c r="AL41" s="36">
        <v>0</v>
      </c>
      <c r="AM41" s="36">
        <v>0</v>
      </c>
      <c r="AN41" s="36">
        <v>0</v>
      </c>
      <c r="AO41" s="36">
        <v>0</v>
      </c>
      <c r="AP41" s="36">
        <v>0</v>
      </c>
      <c r="AQ41" s="36">
        <v>0</v>
      </c>
      <c r="AR41" s="36">
        <v>0</v>
      </c>
      <c r="AS41" s="36">
        <v>0</v>
      </c>
      <c r="AT41" s="36">
        <v>0</v>
      </c>
      <c r="AU41" s="36">
        <v>0</v>
      </c>
      <c r="AV41" s="36">
        <v>0</v>
      </c>
      <c r="AW41" s="36">
        <v>0</v>
      </c>
      <c r="AX41" s="36">
        <v>0</v>
      </c>
      <c r="AY41" s="36">
        <v>0</v>
      </c>
      <c r="AZ41" s="36">
        <v>0</v>
      </c>
      <c r="BA41" s="36">
        <v>0</v>
      </c>
      <c r="BB41" s="36">
        <v>0</v>
      </c>
      <c r="BC41" s="36">
        <v>0</v>
      </c>
      <c r="BD41" s="36">
        <v>0</v>
      </c>
      <c r="BE41" s="36">
        <v>0</v>
      </c>
      <c r="BF41" s="36">
        <v>0</v>
      </c>
      <c r="BG41" s="36">
        <v>0</v>
      </c>
      <c r="BH41" s="36">
        <v>0</v>
      </c>
      <c r="BI41" s="36">
        <v>0</v>
      </c>
      <c r="BJ41" s="36">
        <v>0</v>
      </c>
      <c r="BK41" s="36">
        <v>5533444</v>
      </c>
      <c r="BL41" s="36">
        <v>0</v>
      </c>
      <c r="BM41" s="36">
        <v>5533444</v>
      </c>
      <c r="BN41" s="36">
        <v>0</v>
      </c>
      <c r="BO41" s="36">
        <v>0</v>
      </c>
      <c r="BP41" s="36">
        <v>0</v>
      </c>
      <c r="BQ41" s="36">
        <v>0</v>
      </c>
      <c r="BR41" s="36">
        <v>0</v>
      </c>
      <c r="BS41" s="36">
        <v>0</v>
      </c>
      <c r="BT41" s="36">
        <v>0</v>
      </c>
      <c r="BU41" s="34">
        <f>C41+F41+I41+L41+O41+R41+U41+X41+AA41+AD41+AG41+AJ41+AM41+AP41+AS41+AV41+AY41+BB41+BE41+BH41+BK41+BN41+BQ41+BT41</f>
        <v>5533444</v>
      </c>
      <c r="BV41" s="34">
        <f t="shared" ref="BV41:BV45" si="21">D41+G41+J41+M41+P41+S41+V41+Y41+AB41+AE41+AH41+AK41+AN41+AQ41+AT41+AW41+AZ41+BC41+BF41+BI41+BL41+BO41+BR41</f>
        <v>0</v>
      </c>
      <c r="BW41" s="35">
        <f>E41+H41+K41+N41+Q41+T41+W41+Z41+AC41+AF41+AI41+AL41+AO41+AR41+AU41+AX41+BA41+BD41+BG41+BJ41+BM41+BP41+BS41</f>
        <v>5533444</v>
      </c>
    </row>
    <row r="42" spans="1:75" x14ac:dyDescent="0.25">
      <c r="A42" s="19">
        <v>402</v>
      </c>
      <c r="B42" s="5" t="s">
        <v>30</v>
      </c>
      <c r="C42" s="36">
        <v>0</v>
      </c>
      <c r="D42" s="36">
        <v>0</v>
      </c>
      <c r="E42" s="36">
        <v>0</v>
      </c>
      <c r="F42" s="36">
        <v>0</v>
      </c>
      <c r="G42" s="36">
        <v>0</v>
      </c>
      <c r="H42" s="36">
        <v>0</v>
      </c>
      <c r="I42" s="36">
        <v>0</v>
      </c>
      <c r="J42" s="36">
        <v>0</v>
      </c>
      <c r="K42" s="36">
        <v>0</v>
      </c>
      <c r="L42" s="36">
        <v>0</v>
      </c>
      <c r="M42" s="36">
        <v>0</v>
      </c>
      <c r="N42" s="36">
        <v>0</v>
      </c>
      <c r="O42" s="36">
        <v>0</v>
      </c>
      <c r="P42" s="36">
        <v>0</v>
      </c>
      <c r="Q42" s="36">
        <v>0</v>
      </c>
      <c r="R42" s="36">
        <v>0</v>
      </c>
      <c r="S42" s="36">
        <v>0</v>
      </c>
      <c r="T42" s="36">
        <v>0</v>
      </c>
      <c r="U42" s="36">
        <v>0</v>
      </c>
      <c r="V42" s="36">
        <v>0</v>
      </c>
      <c r="W42" s="36">
        <v>0</v>
      </c>
      <c r="X42" s="36">
        <v>0</v>
      </c>
      <c r="Y42" s="36">
        <v>0</v>
      </c>
      <c r="Z42" s="36">
        <v>0</v>
      </c>
      <c r="AA42" s="36">
        <v>0</v>
      </c>
      <c r="AB42" s="36">
        <v>0</v>
      </c>
      <c r="AC42" s="36">
        <v>0</v>
      </c>
      <c r="AD42" s="36">
        <v>0</v>
      </c>
      <c r="AE42" s="36">
        <v>0</v>
      </c>
      <c r="AF42" s="36">
        <v>0</v>
      </c>
      <c r="AG42" s="36">
        <v>0</v>
      </c>
      <c r="AH42" s="36">
        <v>0</v>
      </c>
      <c r="AI42" s="36">
        <v>0</v>
      </c>
      <c r="AJ42" s="36">
        <v>0</v>
      </c>
      <c r="AK42" s="36">
        <v>0</v>
      </c>
      <c r="AL42" s="36">
        <v>0</v>
      </c>
      <c r="AM42" s="36">
        <v>0</v>
      </c>
      <c r="AN42" s="36">
        <v>0</v>
      </c>
      <c r="AO42" s="36">
        <v>0</v>
      </c>
      <c r="AP42" s="36">
        <v>0</v>
      </c>
      <c r="AQ42" s="36">
        <v>0</v>
      </c>
      <c r="AR42" s="36">
        <v>0</v>
      </c>
      <c r="AS42" s="36">
        <v>0</v>
      </c>
      <c r="AT42" s="36">
        <v>0</v>
      </c>
      <c r="AU42" s="36">
        <v>0</v>
      </c>
      <c r="AV42" s="36">
        <v>0</v>
      </c>
      <c r="AW42" s="36">
        <v>0</v>
      </c>
      <c r="AX42" s="36">
        <v>0</v>
      </c>
      <c r="AY42" s="36">
        <v>0</v>
      </c>
      <c r="AZ42" s="36">
        <v>0</v>
      </c>
      <c r="BA42" s="36">
        <v>0</v>
      </c>
      <c r="BB42" s="36">
        <v>0</v>
      </c>
      <c r="BC42" s="36">
        <v>0</v>
      </c>
      <c r="BD42" s="36">
        <v>0</v>
      </c>
      <c r="BE42" s="36">
        <v>0</v>
      </c>
      <c r="BF42" s="36">
        <v>0</v>
      </c>
      <c r="BG42" s="36">
        <v>0</v>
      </c>
      <c r="BH42" s="36">
        <v>0</v>
      </c>
      <c r="BI42" s="36">
        <v>0</v>
      </c>
      <c r="BJ42" s="36">
        <v>0</v>
      </c>
      <c r="BK42" s="36">
        <v>0</v>
      </c>
      <c r="BL42" s="36">
        <v>0</v>
      </c>
      <c r="BM42" s="36">
        <v>0</v>
      </c>
      <c r="BN42" s="36">
        <v>0</v>
      </c>
      <c r="BO42" s="36">
        <v>0</v>
      </c>
      <c r="BP42" s="36">
        <v>0</v>
      </c>
      <c r="BQ42" s="36">
        <v>0</v>
      </c>
      <c r="BR42" s="36">
        <v>0</v>
      </c>
      <c r="BS42" s="36">
        <v>0</v>
      </c>
      <c r="BT42" s="36">
        <v>0</v>
      </c>
      <c r="BU42" s="34">
        <f t="shared" ref="BU42:BU45" si="22">C42+F42+I42+L42+O42+R42+U42+X42+AA42+AD42+AG42+AJ42+AM42+AP42+AS42+AV42+AY42+BB42+BE42+BH42+BK42+BN42+BQ42+BT42</f>
        <v>0</v>
      </c>
      <c r="BV42" s="34">
        <f t="shared" si="21"/>
        <v>0</v>
      </c>
      <c r="BW42" s="35">
        <f t="shared" ref="BW42:BW45" si="23">E42+H42+K42+N42+Q42+T42+W42+Z42+AC42+AF42+AI42+AL42+AO42+AR42+AU42+AX42+BA42+BD42+BG42+BJ42+BM42+BP42+BS42</f>
        <v>0</v>
      </c>
    </row>
    <row r="43" spans="1:75" ht="30" x14ac:dyDescent="0.25">
      <c r="A43" s="19">
        <v>403</v>
      </c>
      <c r="B43" s="5" t="s">
        <v>29</v>
      </c>
      <c r="C43" s="36">
        <v>0</v>
      </c>
      <c r="D43" s="36">
        <v>0</v>
      </c>
      <c r="E43" s="36">
        <v>0</v>
      </c>
      <c r="F43" s="36">
        <v>0</v>
      </c>
      <c r="G43" s="36">
        <v>0</v>
      </c>
      <c r="H43" s="36">
        <v>0</v>
      </c>
      <c r="I43" s="36">
        <v>0</v>
      </c>
      <c r="J43" s="36">
        <v>0</v>
      </c>
      <c r="K43" s="36">
        <v>0</v>
      </c>
      <c r="L43" s="36">
        <v>0</v>
      </c>
      <c r="M43" s="36">
        <v>0</v>
      </c>
      <c r="N43" s="36">
        <v>0</v>
      </c>
      <c r="O43" s="36">
        <v>0</v>
      </c>
      <c r="P43" s="36">
        <v>0</v>
      </c>
      <c r="Q43" s="36">
        <v>0</v>
      </c>
      <c r="R43" s="36">
        <v>0</v>
      </c>
      <c r="S43" s="36">
        <v>0</v>
      </c>
      <c r="T43" s="36">
        <v>0</v>
      </c>
      <c r="U43" s="36">
        <v>0</v>
      </c>
      <c r="V43" s="36">
        <v>0</v>
      </c>
      <c r="W43" s="36">
        <v>0</v>
      </c>
      <c r="X43" s="36">
        <v>0</v>
      </c>
      <c r="Y43" s="36">
        <v>0</v>
      </c>
      <c r="Z43" s="36">
        <v>0</v>
      </c>
      <c r="AA43" s="36">
        <v>0</v>
      </c>
      <c r="AB43" s="36">
        <v>0</v>
      </c>
      <c r="AC43" s="36">
        <v>0</v>
      </c>
      <c r="AD43" s="36">
        <v>0</v>
      </c>
      <c r="AE43" s="36">
        <v>0</v>
      </c>
      <c r="AF43" s="36">
        <v>0</v>
      </c>
      <c r="AG43" s="36">
        <v>0</v>
      </c>
      <c r="AH43" s="36">
        <v>0</v>
      </c>
      <c r="AI43" s="36">
        <v>0</v>
      </c>
      <c r="AJ43" s="36">
        <v>0</v>
      </c>
      <c r="AK43" s="36">
        <v>0</v>
      </c>
      <c r="AL43" s="36">
        <v>0</v>
      </c>
      <c r="AM43" s="36">
        <v>887174.56</v>
      </c>
      <c r="AN43" s="36">
        <v>0</v>
      </c>
      <c r="AO43" s="36">
        <v>887174.56</v>
      </c>
      <c r="AP43" s="36">
        <v>0</v>
      </c>
      <c r="AQ43" s="36">
        <v>0</v>
      </c>
      <c r="AR43" s="36">
        <v>0</v>
      </c>
      <c r="AS43" s="36">
        <v>0</v>
      </c>
      <c r="AT43" s="36">
        <v>0</v>
      </c>
      <c r="AU43" s="36">
        <v>0</v>
      </c>
      <c r="AV43" s="36">
        <v>0</v>
      </c>
      <c r="AW43" s="36">
        <v>0</v>
      </c>
      <c r="AX43" s="36">
        <v>0</v>
      </c>
      <c r="AY43" s="36">
        <v>0</v>
      </c>
      <c r="AZ43" s="36">
        <v>0</v>
      </c>
      <c r="BA43" s="36">
        <v>0</v>
      </c>
      <c r="BB43" s="36">
        <v>0</v>
      </c>
      <c r="BC43" s="36">
        <v>0</v>
      </c>
      <c r="BD43" s="36">
        <v>0</v>
      </c>
      <c r="BE43" s="36">
        <v>0</v>
      </c>
      <c r="BF43" s="36">
        <v>0</v>
      </c>
      <c r="BG43" s="36">
        <v>0</v>
      </c>
      <c r="BH43" s="36">
        <v>0</v>
      </c>
      <c r="BI43" s="36">
        <v>0</v>
      </c>
      <c r="BJ43" s="36">
        <v>0</v>
      </c>
      <c r="BK43" s="36">
        <v>9478550.6600000001</v>
      </c>
      <c r="BL43" s="36">
        <v>0</v>
      </c>
      <c r="BM43" s="36">
        <v>9478550.6600000001</v>
      </c>
      <c r="BN43" s="36">
        <v>0</v>
      </c>
      <c r="BO43" s="36">
        <v>0</v>
      </c>
      <c r="BP43" s="36">
        <v>0</v>
      </c>
      <c r="BQ43" s="36">
        <v>0</v>
      </c>
      <c r="BR43" s="36">
        <v>0</v>
      </c>
      <c r="BS43" s="36">
        <v>0</v>
      </c>
      <c r="BT43" s="36">
        <v>0</v>
      </c>
      <c r="BU43" s="34">
        <f t="shared" si="22"/>
        <v>10365725.220000001</v>
      </c>
      <c r="BV43" s="34">
        <f t="shared" si="21"/>
        <v>0</v>
      </c>
      <c r="BW43" s="35">
        <f t="shared" si="23"/>
        <v>10365725.220000001</v>
      </c>
    </row>
    <row r="44" spans="1:75" x14ac:dyDescent="0.25">
      <c r="A44" s="19">
        <v>404</v>
      </c>
      <c r="B44" s="5" t="s">
        <v>31</v>
      </c>
      <c r="C44" s="36">
        <v>0</v>
      </c>
      <c r="D44" s="36">
        <v>0</v>
      </c>
      <c r="E44" s="36">
        <v>0</v>
      </c>
      <c r="F44" s="36">
        <v>0</v>
      </c>
      <c r="G44" s="36">
        <v>0</v>
      </c>
      <c r="H44" s="36">
        <v>0</v>
      </c>
      <c r="I44" s="36">
        <v>0</v>
      </c>
      <c r="J44" s="36">
        <v>0</v>
      </c>
      <c r="K44" s="36">
        <v>0</v>
      </c>
      <c r="L44" s="36">
        <v>0</v>
      </c>
      <c r="M44" s="36">
        <v>0</v>
      </c>
      <c r="N44" s="36">
        <v>0</v>
      </c>
      <c r="O44" s="36">
        <v>0</v>
      </c>
      <c r="P44" s="36">
        <v>0</v>
      </c>
      <c r="Q44" s="36">
        <v>0</v>
      </c>
      <c r="R44" s="36">
        <v>0</v>
      </c>
      <c r="S44" s="36">
        <v>0</v>
      </c>
      <c r="T44" s="36">
        <v>0</v>
      </c>
      <c r="U44" s="36">
        <v>0</v>
      </c>
      <c r="V44" s="36">
        <v>0</v>
      </c>
      <c r="W44" s="36">
        <v>0</v>
      </c>
      <c r="X44" s="36">
        <v>0</v>
      </c>
      <c r="Y44" s="36">
        <v>0</v>
      </c>
      <c r="Z44" s="36">
        <v>0</v>
      </c>
      <c r="AA44" s="36">
        <v>0</v>
      </c>
      <c r="AB44" s="36">
        <v>0</v>
      </c>
      <c r="AC44" s="36">
        <v>0</v>
      </c>
      <c r="AD44" s="36">
        <v>0</v>
      </c>
      <c r="AE44" s="36">
        <v>0</v>
      </c>
      <c r="AF44" s="36">
        <v>0</v>
      </c>
      <c r="AG44" s="36">
        <v>0</v>
      </c>
      <c r="AH44" s="36">
        <v>0</v>
      </c>
      <c r="AI44" s="36">
        <v>0</v>
      </c>
      <c r="AJ44" s="36">
        <v>0</v>
      </c>
      <c r="AK44" s="36">
        <v>0</v>
      </c>
      <c r="AL44" s="36">
        <v>0</v>
      </c>
      <c r="AM44" s="36">
        <v>0</v>
      </c>
      <c r="AN44" s="36">
        <v>0</v>
      </c>
      <c r="AO44" s="36">
        <v>0</v>
      </c>
      <c r="AP44" s="36">
        <v>0</v>
      </c>
      <c r="AQ44" s="36">
        <v>0</v>
      </c>
      <c r="AR44" s="36">
        <v>0</v>
      </c>
      <c r="AS44" s="36">
        <v>0</v>
      </c>
      <c r="AT44" s="36">
        <v>0</v>
      </c>
      <c r="AU44" s="36">
        <v>0</v>
      </c>
      <c r="AV44" s="36">
        <v>0</v>
      </c>
      <c r="AW44" s="36">
        <v>0</v>
      </c>
      <c r="AX44" s="36">
        <v>0</v>
      </c>
      <c r="AY44" s="36">
        <v>0</v>
      </c>
      <c r="AZ44" s="36">
        <v>0</v>
      </c>
      <c r="BA44" s="36">
        <v>0</v>
      </c>
      <c r="BB44" s="36">
        <v>0</v>
      </c>
      <c r="BC44" s="36">
        <v>0</v>
      </c>
      <c r="BD44" s="36">
        <v>0</v>
      </c>
      <c r="BE44" s="36">
        <v>0</v>
      </c>
      <c r="BF44" s="36">
        <v>0</v>
      </c>
      <c r="BG44" s="36">
        <v>0</v>
      </c>
      <c r="BH44" s="36">
        <v>0</v>
      </c>
      <c r="BI44" s="36">
        <v>0</v>
      </c>
      <c r="BJ44" s="36">
        <v>0</v>
      </c>
      <c r="BK44" s="36">
        <v>0</v>
      </c>
      <c r="BL44" s="36">
        <v>0</v>
      </c>
      <c r="BM44" s="36">
        <v>0</v>
      </c>
      <c r="BN44" s="36">
        <v>0</v>
      </c>
      <c r="BO44" s="36">
        <v>0</v>
      </c>
      <c r="BP44" s="36">
        <v>0</v>
      </c>
      <c r="BQ44" s="36">
        <v>0</v>
      </c>
      <c r="BR44" s="36">
        <v>0</v>
      </c>
      <c r="BS44" s="36">
        <v>0</v>
      </c>
      <c r="BT44" s="36">
        <v>0</v>
      </c>
      <c r="BU44" s="34">
        <f t="shared" si="22"/>
        <v>0</v>
      </c>
      <c r="BV44" s="34">
        <f t="shared" si="21"/>
        <v>0</v>
      </c>
      <c r="BW44" s="35">
        <f t="shared" si="23"/>
        <v>0</v>
      </c>
    </row>
    <row r="45" spans="1:75" x14ac:dyDescent="0.25">
      <c r="A45" s="19">
        <v>405</v>
      </c>
      <c r="B45" s="5" t="s">
        <v>95</v>
      </c>
      <c r="C45" s="36">
        <v>0</v>
      </c>
      <c r="D45" s="36">
        <v>0</v>
      </c>
      <c r="E45" s="36">
        <v>0</v>
      </c>
      <c r="F45" s="36">
        <v>0</v>
      </c>
      <c r="G45" s="36">
        <v>0</v>
      </c>
      <c r="H45" s="36">
        <v>0</v>
      </c>
      <c r="I45" s="36">
        <v>0</v>
      </c>
      <c r="J45" s="36">
        <v>0</v>
      </c>
      <c r="K45" s="36">
        <v>0</v>
      </c>
      <c r="L45" s="36">
        <v>0</v>
      </c>
      <c r="M45" s="36">
        <v>0</v>
      </c>
      <c r="N45" s="36">
        <v>0</v>
      </c>
      <c r="O45" s="36">
        <v>0</v>
      </c>
      <c r="P45" s="36">
        <v>0</v>
      </c>
      <c r="Q45" s="36">
        <v>0</v>
      </c>
      <c r="R45" s="36">
        <v>0</v>
      </c>
      <c r="S45" s="36">
        <v>0</v>
      </c>
      <c r="T45" s="36">
        <v>0</v>
      </c>
      <c r="U45" s="36">
        <v>0</v>
      </c>
      <c r="V45" s="36">
        <v>0</v>
      </c>
      <c r="W45" s="36">
        <v>0</v>
      </c>
      <c r="X45" s="36">
        <v>0</v>
      </c>
      <c r="Y45" s="36">
        <v>0</v>
      </c>
      <c r="Z45" s="36">
        <v>0</v>
      </c>
      <c r="AA45" s="36">
        <v>0</v>
      </c>
      <c r="AB45" s="36">
        <v>0</v>
      </c>
      <c r="AC45" s="36">
        <v>0</v>
      </c>
      <c r="AD45" s="36">
        <v>0</v>
      </c>
      <c r="AE45" s="36">
        <v>0</v>
      </c>
      <c r="AF45" s="36">
        <v>0</v>
      </c>
      <c r="AG45" s="36">
        <v>0</v>
      </c>
      <c r="AH45" s="36">
        <v>0</v>
      </c>
      <c r="AI45" s="36">
        <v>0</v>
      </c>
      <c r="AJ45" s="36">
        <v>0</v>
      </c>
      <c r="AK45" s="36">
        <v>0</v>
      </c>
      <c r="AL45" s="36">
        <v>0</v>
      </c>
      <c r="AM45" s="36">
        <v>0</v>
      </c>
      <c r="AN45" s="36">
        <v>0</v>
      </c>
      <c r="AO45" s="36">
        <v>0</v>
      </c>
      <c r="AP45" s="36">
        <v>0</v>
      </c>
      <c r="AQ45" s="36">
        <v>0</v>
      </c>
      <c r="AR45" s="36">
        <v>0</v>
      </c>
      <c r="AS45" s="36">
        <v>0</v>
      </c>
      <c r="AT45" s="36">
        <v>0</v>
      </c>
      <c r="AU45" s="36">
        <v>0</v>
      </c>
      <c r="AV45" s="36">
        <v>0</v>
      </c>
      <c r="AW45" s="36">
        <v>0</v>
      </c>
      <c r="AX45" s="36">
        <v>0</v>
      </c>
      <c r="AY45" s="36">
        <v>0</v>
      </c>
      <c r="AZ45" s="36">
        <v>0</v>
      </c>
      <c r="BA45" s="36">
        <v>0</v>
      </c>
      <c r="BB45" s="36">
        <v>0</v>
      </c>
      <c r="BC45" s="36">
        <v>0</v>
      </c>
      <c r="BD45" s="36">
        <v>0</v>
      </c>
      <c r="BE45" s="36">
        <v>0</v>
      </c>
      <c r="BF45" s="36">
        <v>0</v>
      </c>
      <c r="BG45" s="36">
        <v>0</v>
      </c>
      <c r="BH45" s="36">
        <v>25117975.420000002</v>
      </c>
      <c r="BI45" s="36">
        <v>0</v>
      </c>
      <c r="BJ45" s="36">
        <v>0</v>
      </c>
      <c r="BK45" s="36">
        <v>0</v>
      </c>
      <c r="BL45" s="36">
        <v>0</v>
      </c>
      <c r="BM45" s="36">
        <v>0</v>
      </c>
      <c r="BN45" s="36">
        <v>0</v>
      </c>
      <c r="BO45" s="36">
        <v>0</v>
      </c>
      <c r="BP45" s="36">
        <v>0</v>
      </c>
      <c r="BQ45" s="36">
        <v>0</v>
      </c>
      <c r="BR45" s="36">
        <v>0</v>
      </c>
      <c r="BS45" s="36">
        <v>0</v>
      </c>
      <c r="BT45" s="36">
        <v>0</v>
      </c>
      <c r="BU45" s="34">
        <f t="shared" si="22"/>
        <v>25117975.420000002</v>
      </c>
      <c r="BV45" s="34">
        <f t="shared" si="21"/>
        <v>0</v>
      </c>
      <c r="BW45" s="35">
        <f t="shared" si="23"/>
        <v>0</v>
      </c>
    </row>
    <row r="46" spans="1:75" s="12" customFormat="1" x14ac:dyDescent="0.25">
      <c r="A46" s="18">
        <v>400</v>
      </c>
      <c r="B46" s="4" t="s">
        <v>28</v>
      </c>
      <c r="C46" s="37">
        <f t="shared" ref="C46:BN46" si="24">SUM(C41:C45)</f>
        <v>0</v>
      </c>
      <c r="D46" s="37">
        <f t="shared" si="24"/>
        <v>0</v>
      </c>
      <c r="E46" s="37">
        <f t="shared" si="24"/>
        <v>0</v>
      </c>
      <c r="F46" s="37">
        <f t="shared" si="24"/>
        <v>0</v>
      </c>
      <c r="G46" s="37">
        <f t="shared" si="24"/>
        <v>0</v>
      </c>
      <c r="H46" s="37">
        <f t="shared" si="24"/>
        <v>0</v>
      </c>
      <c r="I46" s="37">
        <f t="shared" si="24"/>
        <v>0</v>
      </c>
      <c r="J46" s="37">
        <f t="shared" si="24"/>
        <v>0</v>
      </c>
      <c r="K46" s="37">
        <f t="shared" si="24"/>
        <v>0</v>
      </c>
      <c r="L46" s="37">
        <f t="shared" si="24"/>
        <v>0</v>
      </c>
      <c r="M46" s="37">
        <f t="shared" si="24"/>
        <v>0</v>
      </c>
      <c r="N46" s="37">
        <f t="shared" si="24"/>
        <v>0</v>
      </c>
      <c r="O46" s="37">
        <f t="shared" si="24"/>
        <v>0</v>
      </c>
      <c r="P46" s="37">
        <f t="shared" si="24"/>
        <v>0</v>
      </c>
      <c r="Q46" s="37">
        <f t="shared" si="24"/>
        <v>0</v>
      </c>
      <c r="R46" s="37">
        <f t="shared" si="24"/>
        <v>0</v>
      </c>
      <c r="S46" s="37">
        <f t="shared" si="24"/>
        <v>0</v>
      </c>
      <c r="T46" s="37">
        <f t="shared" si="24"/>
        <v>0</v>
      </c>
      <c r="U46" s="37">
        <f t="shared" si="24"/>
        <v>0</v>
      </c>
      <c r="V46" s="37">
        <f t="shared" si="24"/>
        <v>0</v>
      </c>
      <c r="W46" s="37">
        <f t="shared" si="24"/>
        <v>0</v>
      </c>
      <c r="X46" s="37">
        <f t="shared" si="24"/>
        <v>0</v>
      </c>
      <c r="Y46" s="37">
        <f t="shared" si="24"/>
        <v>0</v>
      </c>
      <c r="Z46" s="37">
        <f t="shared" si="24"/>
        <v>0</v>
      </c>
      <c r="AA46" s="37">
        <f t="shared" si="24"/>
        <v>0</v>
      </c>
      <c r="AB46" s="37">
        <f t="shared" si="24"/>
        <v>0</v>
      </c>
      <c r="AC46" s="37">
        <f t="shared" si="24"/>
        <v>0</v>
      </c>
      <c r="AD46" s="37">
        <f t="shared" si="24"/>
        <v>0</v>
      </c>
      <c r="AE46" s="37">
        <f t="shared" si="24"/>
        <v>0</v>
      </c>
      <c r="AF46" s="37">
        <f t="shared" si="24"/>
        <v>0</v>
      </c>
      <c r="AG46" s="37">
        <f t="shared" si="24"/>
        <v>0</v>
      </c>
      <c r="AH46" s="37">
        <f t="shared" si="24"/>
        <v>0</v>
      </c>
      <c r="AI46" s="37">
        <f t="shared" si="24"/>
        <v>0</v>
      </c>
      <c r="AJ46" s="37">
        <f t="shared" si="24"/>
        <v>0</v>
      </c>
      <c r="AK46" s="37">
        <f t="shared" si="24"/>
        <v>0</v>
      </c>
      <c r="AL46" s="37">
        <f t="shared" si="24"/>
        <v>0</v>
      </c>
      <c r="AM46" s="37">
        <f t="shared" si="24"/>
        <v>887174.56</v>
      </c>
      <c r="AN46" s="37">
        <f t="shared" si="24"/>
        <v>0</v>
      </c>
      <c r="AO46" s="37">
        <f t="shared" si="24"/>
        <v>887174.56</v>
      </c>
      <c r="AP46" s="37">
        <f t="shared" si="24"/>
        <v>0</v>
      </c>
      <c r="AQ46" s="37">
        <f t="shared" si="24"/>
        <v>0</v>
      </c>
      <c r="AR46" s="37">
        <f t="shared" si="24"/>
        <v>0</v>
      </c>
      <c r="AS46" s="37">
        <f t="shared" si="24"/>
        <v>0</v>
      </c>
      <c r="AT46" s="37">
        <f t="shared" si="24"/>
        <v>0</v>
      </c>
      <c r="AU46" s="37">
        <f t="shared" si="24"/>
        <v>0</v>
      </c>
      <c r="AV46" s="37">
        <f t="shared" si="24"/>
        <v>0</v>
      </c>
      <c r="AW46" s="37">
        <f t="shared" si="24"/>
        <v>0</v>
      </c>
      <c r="AX46" s="37">
        <f t="shared" si="24"/>
        <v>0</v>
      </c>
      <c r="AY46" s="37">
        <f t="shared" si="24"/>
        <v>0</v>
      </c>
      <c r="AZ46" s="37">
        <f t="shared" si="24"/>
        <v>0</v>
      </c>
      <c r="BA46" s="37">
        <f t="shared" si="24"/>
        <v>0</v>
      </c>
      <c r="BB46" s="37">
        <f t="shared" si="24"/>
        <v>0</v>
      </c>
      <c r="BC46" s="37">
        <f t="shared" si="24"/>
        <v>0</v>
      </c>
      <c r="BD46" s="37">
        <f t="shared" si="24"/>
        <v>0</v>
      </c>
      <c r="BE46" s="37">
        <f t="shared" si="24"/>
        <v>0</v>
      </c>
      <c r="BF46" s="37">
        <f t="shared" si="24"/>
        <v>0</v>
      </c>
      <c r="BG46" s="37">
        <f t="shared" si="24"/>
        <v>0</v>
      </c>
      <c r="BH46" s="37">
        <f t="shared" si="24"/>
        <v>25117975.420000002</v>
      </c>
      <c r="BI46" s="37">
        <f t="shared" si="24"/>
        <v>0</v>
      </c>
      <c r="BJ46" s="37">
        <f t="shared" si="24"/>
        <v>0</v>
      </c>
      <c r="BK46" s="37">
        <f t="shared" si="24"/>
        <v>15011994.66</v>
      </c>
      <c r="BL46" s="37">
        <f t="shared" si="24"/>
        <v>0</v>
      </c>
      <c r="BM46" s="37">
        <f t="shared" si="24"/>
        <v>15011994.66</v>
      </c>
      <c r="BN46" s="37">
        <f t="shared" si="24"/>
        <v>0</v>
      </c>
      <c r="BO46" s="37">
        <f t="shared" ref="BO46:BS46" si="25">SUM(BO41:BO45)</f>
        <v>0</v>
      </c>
      <c r="BP46" s="37">
        <f t="shared" si="25"/>
        <v>0</v>
      </c>
      <c r="BQ46" s="37">
        <f t="shared" si="25"/>
        <v>0</v>
      </c>
      <c r="BR46" s="37">
        <f t="shared" si="25"/>
        <v>0</v>
      </c>
      <c r="BS46" s="37">
        <f t="shared" si="25"/>
        <v>0</v>
      </c>
      <c r="BT46" s="37">
        <f>SUM(BT41:BT45)</f>
        <v>0</v>
      </c>
      <c r="BU46" s="37">
        <f>SUM(BU41:BU45)</f>
        <v>41017144.640000001</v>
      </c>
      <c r="BV46" s="37">
        <f t="shared" ref="BV46:BW46" si="26">SUM(BV41:BV45)</f>
        <v>0</v>
      </c>
      <c r="BW46" s="37">
        <f t="shared" si="26"/>
        <v>15899169.220000001</v>
      </c>
    </row>
    <row r="47" spans="1:75" x14ac:dyDescent="0.25">
      <c r="A47" s="19"/>
      <c r="B47" s="5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38"/>
      <c r="BB47" s="38"/>
      <c r="BC47" s="38"/>
      <c r="BD47" s="38"/>
      <c r="BE47" s="38"/>
      <c r="BF47" s="38"/>
      <c r="BG47" s="38"/>
      <c r="BH47" s="38"/>
      <c r="BI47" s="38"/>
      <c r="BJ47" s="38"/>
      <c r="BK47" s="38"/>
      <c r="BL47" s="38"/>
      <c r="BM47" s="38"/>
      <c r="BN47" s="38"/>
      <c r="BO47" s="38"/>
      <c r="BP47" s="38"/>
      <c r="BQ47" s="38"/>
      <c r="BR47" s="33"/>
      <c r="BS47" s="38"/>
      <c r="BT47" s="38"/>
      <c r="BU47" s="33"/>
      <c r="BV47" s="33"/>
      <c r="BW47" s="33"/>
    </row>
    <row r="48" spans="1:75" ht="30" x14ac:dyDescent="0.25">
      <c r="A48" s="19"/>
      <c r="B48" s="4" t="s">
        <v>33</v>
      </c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/>
      <c r="AU48" s="38"/>
      <c r="AV48" s="38"/>
      <c r="AW48" s="38"/>
      <c r="AX48" s="38"/>
      <c r="AY48" s="38"/>
      <c r="AZ48" s="38"/>
      <c r="BA48" s="38"/>
      <c r="BB48" s="38"/>
      <c r="BC48" s="38"/>
      <c r="BD48" s="38"/>
      <c r="BE48" s="38"/>
      <c r="BF48" s="38"/>
      <c r="BG48" s="38"/>
      <c r="BH48" s="38"/>
      <c r="BI48" s="38"/>
      <c r="BJ48" s="38"/>
      <c r="BK48" s="38"/>
      <c r="BL48" s="38"/>
      <c r="BM48" s="38"/>
      <c r="BN48" s="38"/>
      <c r="BO48" s="38"/>
      <c r="BP48" s="38"/>
      <c r="BQ48" s="38"/>
      <c r="BR48" s="33"/>
      <c r="BS48" s="38"/>
      <c r="BT48" s="38"/>
      <c r="BU48" s="33"/>
      <c r="BV48" s="33"/>
      <c r="BW48" s="33"/>
    </row>
    <row r="49" spans="1:75" ht="30" x14ac:dyDescent="0.25">
      <c r="A49" s="19">
        <v>501</v>
      </c>
      <c r="B49" s="5" t="s">
        <v>34</v>
      </c>
      <c r="C49" s="36">
        <v>0</v>
      </c>
      <c r="D49" s="36">
        <v>0</v>
      </c>
      <c r="E49" s="36">
        <v>0</v>
      </c>
      <c r="F49" s="36">
        <v>0</v>
      </c>
      <c r="G49" s="36">
        <v>0</v>
      </c>
      <c r="H49" s="36">
        <v>0</v>
      </c>
      <c r="I49" s="36">
        <v>0</v>
      </c>
      <c r="J49" s="36">
        <v>0</v>
      </c>
      <c r="K49" s="36">
        <v>0</v>
      </c>
      <c r="L49" s="36">
        <v>0</v>
      </c>
      <c r="M49" s="36">
        <v>0</v>
      </c>
      <c r="N49" s="36">
        <v>0</v>
      </c>
      <c r="O49" s="36">
        <v>0</v>
      </c>
      <c r="P49" s="36">
        <v>0</v>
      </c>
      <c r="Q49" s="36">
        <v>0</v>
      </c>
      <c r="R49" s="36">
        <v>0</v>
      </c>
      <c r="S49" s="36">
        <v>0</v>
      </c>
      <c r="T49" s="36">
        <v>0</v>
      </c>
      <c r="U49" s="36">
        <v>0</v>
      </c>
      <c r="V49" s="36">
        <v>0</v>
      </c>
      <c r="W49" s="36">
        <v>0</v>
      </c>
      <c r="X49" s="36">
        <v>0</v>
      </c>
      <c r="Y49" s="36">
        <v>0</v>
      </c>
      <c r="Z49" s="36">
        <v>0</v>
      </c>
      <c r="AA49" s="36">
        <v>0</v>
      </c>
      <c r="AB49" s="36">
        <v>0</v>
      </c>
      <c r="AC49" s="36">
        <v>0</v>
      </c>
      <c r="AD49" s="36">
        <v>0</v>
      </c>
      <c r="AE49" s="36">
        <v>0</v>
      </c>
      <c r="AF49" s="36">
        <v>0</v>
      </c>
      <c r="AG49" s="36">
        <v>0</v>
      </c>
      <c r="AH49" s="36">
        <v>0</v>
      </c>
      <c r="AI49" s="36">
        <v>0</v>
      </c>
      <c r="AJ49" s="36">
        <v>0</v>
      </c>
      <c r="AK49" s="36">
        <v>0</v>
      </c>
      <c r="AL49" s="36">
        <v>0</v>
      </c>
      <c r="AM49" s="36">
        <v>0</v>
      </c>
      <c r="AN49" s="36">
        <v>0</v>
      </c>
      <c r="AO49" s="36">
        <v>0</v>
      </c>
      <c r="AP49" s="36">
        <v>0</v>
      </c>
      <c r="AQ49" s="36">
        <v>0</v>
      </c>
      <c r="AR49" s="36">
        <v>0</v>
      </c>
      <c r="AS49" s="36">
        <v>0</v>
      </c>
      <c r="AT49" s="36">
        <v>0</v>
      </c>
      <c r="AU49" s="36">
        <v>0</v>
      </c>
      <c r="AV49" s="36">
        <v>0</v>
      </c>
      <c r="AW49" s="36">
        <v>0</v>
      </c>
      <c r="AX49" s="36">
        <v>0</v>
      </c>
      <c r="AY49" s="36">
        <v>0</v>
      </c>
      <c r="AZ49" s="36">
        <v>0</v>
      </c>
      <c r="BA49" s="36">
        <v>0</v>
      </c>
      <c r="BB49" s="36">
        <v>0</v>
      </c>
      <c r="BC49" s="36">
        <v>0</v>
      </c>
      <c r="BD49" s="36">
        <v>0</v>
      </c>
      <c r="BE49" s="36">
        <v>0</v>
      </c>
      <c r="BF49" s="36">
        <v>0</v>
      </c>
      <c r="BG49" s="36">
        <v>0</v>
      </c>
      <c r="BH49" s="36">
        <v>0</v>
      </c>
      <c r="BI49" s="36">
        <v>0</v>
      </c>
      <c r="BJ49" s="36">
        <v>0</v>
      </c>
      <c r="BK49" s="36">
        <v>0</v>
      </c>
      <c r="BL49" s="36">
        <v>0</v>
      </c>
      <c r="BM49" s="36">
        <v>0</v>
      </c>
      <c r="BN49" s="36">
        <v>0</v>
      </c>
      <c r="BO49" s="36">
        <v>0</v>
      </c>
      <c r="BP49" s="36">
        <v>0</v>
      </c>
      <c r="BQ49" s="36">
        <v>0</v>
      </c>
      <c r="BR49" s="36">
        <v>0</v>
      </c>
      <c r="BS49" s="36">
        <v>0</v>
      </c>
      <c r="BT49" s="36">
        <v>0</v>
      </c>
      <c r="BU49" s="34">
        <f>C49+F49+I49+L49+O49+R49+U49+X49+AA49+AD49+AG49+AJ49+AM49+AP49+AS49+AV49+AY49+BB49+BE49+BH49+BK49+BN49+BQ49+BT49</f>
        <v>0</v>
      </c>
      <c r="BV49" s="34">
        <f t="shared" ref="BV49" si="27">D49+G49+J49+M49+P49+S49+V49+Y49+AB49+AE49+AH49+AK49+AN49+AQ49+AT49+AW49+AZ49+BC49+BF49+BI49+BL49+BO49+BR49</f>
        <v>0</v>
      </c>
      <c r="BW49" s="35">
        <f>E49+H49+K49+N49+Q49+T49+W49+Z49+AC49+AF49+AI49+AL49+AO49+AR49+AU49+AX49+BA49+BD49+BG49+BJ49+BM49+BP49+BS49</f>
        <v>0</v>
      </c>
    </row>
    <row r="50" spans="1:75" s="12" customFormat="1" x14ac:dyDescent="0.25">
      <c r="A50" s="18">
        <v>500</v>
      </c>
      <c r="B50" s="4" t="s">
        <v>35</v>
      </c>
      <c r="C50" s="37">
        <f>SUM(C49)</f>
        <v>0</v>
      </c>
      <c r="D50" s="37">
        <f t="shared" ref="D50:BO50" si="28">SUM(D49)</f>
        <v>0</v>
      </c>
      <c r="E50" s="37">
        <f t="shared" si="28"/>
        <v>0</v>
      </c>
      <c r="F50" s="37">
        <f t="shared" si="28"/>
        <v>0</v>
      </c>
      <c r="G50" s="37">
        <f t="shared" si="28"/>
        <v>0</v>
      </c>
      <c r="H50" s="37">
        <f t="shared" si="28"/>
        <v>0</v>
      </c>
      <c r="I50" s="37">
        <f t="shared" si="28"/>
        <v>0</v>
      </c>
      <c r="J50" s="37">
        <f t="shared" si="28"/>
        <v>0</v>
      </c>
      <c r="K50" s="37">
        <f t="shared" si="28"/>
        <v>0</v>
      </c>
      <c r="L50" s="37">
        <f t="shared" si="28"/>
        <v>0</v>
      </c>
      <c r="M50" s="37">
        <f t="shared" si="28"/>
        <v>0</v>
      </c>
      <c r="N50" s="37">
        <f t="shared" si="28"/>
        <v>0</v>
      </c>
      <c r="O50" s="37">
        <f t="shared" si="28"/>
        <v>0</v>
      </c>
      <c r="P50" s="37">
        <f t="shared" si="28"/>
        <v>0</v>
      </c>
      <c r="Q50" s="37">
        <f t="shared" si="28"/>
        <v>0</v>
      </c>
      <c r="R50" s="37">
        <f t="shared" si="28"/>
        <v>0</v>
      </c>
      <c r="S50" s="37">
        <f t="shared" si="28"/>
        <v>0</v>
      </c>
      <c r="T50" s="37">
        <f t="shared" si="28"/>
        <v>0</v>
      </c>
      <c r="U50" s="37">
        <f t="shared" si="28"/>
        <v>0</v>
      </c>
      <c r="V50" s="37">
        <f t="shared" si="28"/>
        <v>0</v>
      </c>
      <c r="W50" s="37">
        <f t="shared" si="28"/>
        <v>0</v>
      </c>
      <c r="X50" s="37">
        <f t="shared" si="28"/>
        <v>0</v>
      </c>
      <c r="Y50" s="37">
        <f t="shared" si="28"/>
        <v>0</v>
      </c>
      <c r="Z50" s="37">
        <f t="shared" si="28"/>
        <v>0</v>
      </c>
      <c r="AA50" s="37">
        <f t="shared" si="28"/>
        <v>0</v>
      </c>
      <c r="AB50" s="37">
        <f t="shared" si="28"/>
        <v>0</v>
      </c>
      <c r="AC50" s="37">
        <f t="shared" si="28"/>
        <v>0</v>
      </c>
      <c r="AD50" s="37">
        <f t="shared" si="28"/>
        <v>0</v>
      </c>
      <c r="AE50" s="37">
        <f t="shared" si="28"/>
        <v>0</v>
      </c>
      <c r="AF50" s="37">
        <f t="shared" si="28"/>
        <v>0</v>
      </c>
      <c r="AG50" s="37">
        <f t="shared" si="28"/>
        <v>0</v>
      </c>
      <c r="AH50" s="37">
        <f t="shared" si="28"/>
        <v>0</v>
      </c>
      <c r="AI50" s="37">
        <f t="shared" si="28"/>
        <v>0</v>
      </c>
      <c r="AJ50" s="37">
        <f t="shared" si="28"/>
        <v>0</v>
      </c>
      <c r="AK50" s="37">
        <f t="shared" si="28"/>
        <v>0</v>
      </c>
      <c r="AL50" s="37">
        <f t="shared" si="28"/>
        <v>0</v>
      </c>
      <c r="AM50" s="37">
        <f t="shared" si="28"/>
        <v>0</v>
      </c>
      <c r="AN50" s="37">
        <f t="shared" si="28"/>
        <v>0</v>
      </c>
      <c r="AO50" s="37">
        <f t="shared" si="28"/>
        <v>0</v>
      </c>
      <c r="AP50" s="37">
        <f t="shared" si="28"/>
        <v>0</v>
      </c>
      <c r="AQ50" s="37">
        <f t="shared" si="28"/>
        <v>0</v>
      </c>
      <c r="AR50" s="37">
        <f t="shared" si="28"/>
        <v>0</v>
      </c>
      <c r="AS50" s="37">
        <f t="shared" si="28"/>
        <v>0</v>
      </c>
      <c r="AT50" s="37">
        <f t="shared" si="28"/>
        <v>0</v>
      </c>
      <c r="AU50" s="37">
        <f t="shared" si="28"/>
        <v>0</v>
      </c>
      <c r="AV50" s="37">
        <f t="shared" si="28"/>
        <v>0</v>
      </c>
      <c r="AW50" s="37">
        <f t="shared" si="28"/>
        <v>0</v>
      </c>
      <c r="AX50" s="37">
        <f t="shared" si="28"/>
        <v>0</v>
      </c>
      <c r="AY50" s="37">
        <f t="shared" si="28"/>
        <v>0</v>
      </c>
      <c r="AZ50" s="37">
        <f t="shared" si="28"/>
        <v>0</v>
      </c>
      <c r="BA50" s="37">
        <f t="shared" si="28"/>
        <v>0</v>
      </c>
      <c r="BB50" s="37">
        <f t="shared" si="28"/>
        <v>0</v>
      </c>
      <c r="BC50" s="37">
        <f t="shared" si="28"/>
        <v>0</v>
      </c>
      <c r="BD50" s="37">
        <f t="shared" si="28"/>
        <v>0</v>
      </c>
      <c r="BE50" s="37">
        <f t="shared" si="28"/>
        <v>0</v>
      </c>
      <c r="BF50" s="37">
        <f t="shared" si="28"/>
        <v>0</v>
      </c>
      <c r="BG50" s="37">
        <f t="shared" si="28"/>
        <v>0</v>
      </c>
      <c r="BH50" s="37">
        <f t="shared" si="28"/>
        <v>0</v>
      </c>
      <c r="BI50" s="37">
        <f t="shared" si="28"/>
        <v>0</v>
      </c>
      <c r="BJ50" s="37">
        <f t="shared" si="28"/>
        <v>0</v>
      </c>
      <c r="BK50" s="37">
        <f t="shared" si="28"/>
        <v>0</v>
      </c>
      <c r="BL50" s="37">
        <f t="shared" si="28"/>
        <v>0</v>
      </c>
      <c r="BM50" s="37">
        <f t="shared" si="28"/>
        <v>0</v>
      </c>
      <c r="BN50" s="37">
        <f t="shared" si="28"/>
        <v>0</v>
      </c>
      <c r="BO50" s="37">
        <f t="shared" si="28"/>
        <v>0</v>
      </c>
      <c r="BP50" s="37">
        <f t="shared" ref="BP50:BT50" si="29">SUM(BP49)</f>
        <v>0</v>
      </c>
      <c r="BQ50" s="37">
        <f t="shared" si="29"/>
        <v>0</v>
      </c>
      <c r="BR50" s="37">
        <f t="shared" si="29"/>
        <v>0</v>
      </c>
      <c r="BS50" s="37">
        <f t="shared" si="29"/>
        <v>0</v>
      </c>
      <c r="BT50" s="37">
        <f t="shared" si="29"/>
        <v>0</v>
      </c>
      <c r="BU50" s="39">
        <v>0</v>
      </c>
      <c r="BV50" s="39">
        <v>0</v>
      </c>
      <c r="BW50" s="39">
        <v>0</v>
      </c>
    </row>
    <row r="51" spans="1:75" x14ac:dyDescent="0.25">
      <c r="A51" s="19"/>
      <c r="B51" s="5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8"/>
      <c r="AS51" s="38"/>
      <c r="AT51" s="38"/>
      <c r="AU51" s="38"/>
      <c r="AV51" s="38"/>
      <c r="AW51" s="38"/>
      <c r="AX51" s="38"/>
      <c r="AY51" s="38"/>
      <c r="AZ51" s="38"/>
      <c r="BA51" s="38"/>
      <c r="BB51" s="38"/>
      <c r="BC51" s="38"/>
      <c r="BD51" s="38"/>
      <c r="BE51" s="38"/>
      <c r="BF51" s="38"/>
      <c r="BG51" s="38"/>
      <c r="BH51" s="38"/>
      <c r="BI51" s="38"/>
      <c r="BJ51" s="38"/>
      <c r="BK51" s="38"/>
      <c r="BL51" s="38"/>
      <c r="BM51" s="38"/>
      <c r="BN51" s="38"/>
      <c r="BO51" s="38"/>
      <c r="BP51" s="38"/>
      <c r="BQ51" s="38"/>
      <c r="BR51" s="33"/>
      <c r="BS51" s="38"/>
      <c r="BT51" s="38"/>
      <c r="BU51" s="33"/>
      <c r="BV51" s="33"/>
      <c r="BW51" s="33"/>
    </row>
    <row r="52" spans="1:75" x14ac:dyDescent="0.25">
      <c r="A52" s="19"/>
      <c r="B52" s="4" t="s">
        <v>36</v>
      </c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33"/>
      <c r="BB52" s="33"/>
      <c r="BC52" s="33"/>
      <c r="BD52" s="33"/>
      <c r="BE52" s="33"/>
      <c r="BF52" s="33"/>
      <c r="BG52" s="33"/>
      <c r="BH52" s="33"/>
      <c r="BI52" s="33"/>
      <c r="BJ52" s="33"/>
      <c r="BK52" s="33"/>
      <c r="BL52" s="33"/>
      <c r="BM52" s="33"/>
      <c r="BN52" s="33"/>
      <c r="BO52" s="33"/>
      <c r="BP52" s="33"/>
      <c r="BQ52" s="33"/>
      <c r="BR52" s="33"/>
      <c r="BS52" s="33"/>
      <c r="BT52" s="33"/>
      <c r="BU52" s="33"/>
      <c r="BV52" s="33"/>
      <c r="BW52" s="33"/>
    </row>
    <row r="53" spans="1:75" x14ac:dyDescent="0.25">
      <c r="A53" s="19">
        <v>701</v>
      </c>
      <c r="B53" s="5" t="s">
        <v>38</v>
      </c>
      <c r="C53" s="36">
        <v>0</v>
      </c>
      <c r="D53" s="36">
        <v>0</v>
      </c>
      <c r="E53" s="36">
        <v>0</v>
      </c>
      <c r="F53" s="36">
        <v>0</v>
      </c>
      <c r="G53" s="36">
        <v>0</v>
      </c>
      <c r="H53" s="36">
        <v>0</v>
      </c>
      <c r="I53" s="36">
        <v>0</v>
      </c>
      <c r="J53" s="36">
        <v>0</v>
      </c>
      <c r="K53" s="36">
        <v>0</v>
      </c>
      <c r="L53" s="36">
        <v>0</v>
      </c>
      <c r="M53" s="36">
        <v>0</v>
      </c>
      <c r="N53" s="36">
        <v>0</v>
      </c>
      <c r="O53" s="36">
        <v>0</v>
      </c>
      <c r="P53" s="36">
        <v>0</v>
      </c>
      <c r="Q53" s="36">
        <v>0</v>
      </c>
      <c r="R53" s="36">
        <v>0</v>
      </c>
      <c r="S53" s="36">
        <v>0</v>
      </c>
      <c r="T53" s="36">
        <v>0</v>
      </c>
      <c r="U53" s="36">
        <v>0</v>
      </c>
      <c r="V53" s="36">
        <v>0</v>
      </c>
      <c r="W53" s="36">
        <v>0</v>
      </c>
      <c r="X53" s="36">
        <v>0</v>
      </c>
      <c r="Y53" s="36">
        <v>0</v>
      </c>
      <c r="Z53" s="36">
        <v>0</v>
      </c>
      <c r="AA53" s="36">
        <v>0</v>
      </c>
      <c r="AB53" s="36">
        <v>0</v>
      </c>
      <c r="AC53" s="36">
        <v>0</v>
      </c>
      <c r="AD53" s="36">
        <v>0</v>
      </c>
      <c r="AE53" s="36">
        <v>0</v>
      </c>
      <c r="AF53" s="36">
        <v>0</v>
      </c>
      <c r="AG53" s="36">
        <v>0</v>
      </c>
      <c r="AH53" s="36">
        <v>0</v>
      </c>
      <c r="AI53" s="36">
        <v>0</v>
      </c>
      <c r="AJ53" s="36">
        <v>0</v>
      </c>
      <c r="AK53" s="36">
        <v>0</v>
      </c>
      <c r="AL53" s="36">
        <v>0</v>
      </c>
      <c r="AM53" s="36">
        <v>0</v>
      </c>
      <c r="AN53" s="36">
        <v>0</v>
      </c>
      <c r="AO53" s="36">
        <v>0</v>
      </c>
      <c r="AP53" s="36">
        <v>0</v>
      </c>
      <c r="AQ53" s="36">
        <v>0</v>
      </c>
      <c r="AR53" s="36">
        <v>0</v>
      </c>
      <c r="AS53" s="36">
        <v>0</v>
      </c>
      <c r="AT53" s="36">
        <v>0</v>
      </c>
      <c r="AU53" s="36">
        <v>0</v>
      </c>
      <c r="AV53" s="36">
        <v>0</v>
      </c>
      <c r="AW53" s="36">
        <v>0</v>
      </c>
      <c r="AX53" s="36">
        <v>0</v>
      </c>
      <c r="AY53" s="36">
        <v>0</v>
      </c>
      <c r="AZ53" s="36">
        <v>0</v>
      </c>
      <c r="BA53" s="36">
        <v>0</v>
      </c>
      <c r="BB53" s="36">
        <v>0</v>
      </c>
      <c r="BC53" s="36">
        <v>0</v>
      </c>
      <c r="BD53" s="36">
        <v>0</v>
      </c>
      <c r="BE53" s="36">
        <v>0</v>
      </c>
      <c r="BF53" s="36">
        <v>0</v>
      </c>
      <c r="BG53" s="36">
        <v>0</v>
      </c>
      <c r="BH53" s="36">
        <v>0</v>
      </c>
      <c r="BI53" s="36">
        <v>0</v>
      </c>
      <c r="BJ53" s="36">
        <v>0</v>
      </c>
      <c r="BK53" s="36">
        <v>0</v>
      </c>
      <c r="BL53" s="36">
        <v>0</v>
      </c>
      <c r="BM53" s="36">
        <v>0</v>
      </c>
      <c r="BN53" s="36">
        <v>0</v>
      </c>
      <c r="BO53" s="36">
        <v>0</v>
      </c>
      <c r="BP53" s="36">
        <v>0</v>
      </c>
      <c r="BQ53" s="36">
        <v>1246780000</v>
      </c>
      <c r="BR53" s="36">
        <v>0</v>
      </c>
      <c r="BS53" s="36">
        <v>1264310767.6900001</v>
      </c>
      <c r="BT53" s="36">
        <v>0</v>
      </c>
      <c r="BU53" s="34">
        <f>C53+F53+I53+L53+O53+R53+U53+X53+AA53+AD53+AG53+AJ53+AM53+AP53+AS53+AV53+AY53+BB53+BE53+BH53+BK53+BN53+BQ53+BT53</f>
        <v>1246780000</v>
      </c>
      <c r="BV53" s="34">
        <f t="shared" ref="BV53:BV54" si="30">D53+G53+J53+M53+P53+S53+V53+Y53+AB53+AE53+AH53+AK53+AN53+AQ53+AT53+AW53+AZ53+BC53+BF53+BI53+BL53+BO53+BR53</f>
        <v>0</v>
      </c>
      <c r="BW53" s="35">
        <f>E53+H53+K53+N53+Q53+T53+W53+Z53+AC53+AF53+AI53+AL53+AO53+AR53+AU53+AX53+BA53+BD53+BG53+BJ53+BM53+BP53+BS53</f>
        <v>1264310767.6900001</v>
      </c>
    </row>
    <row r="54" spans="1:75" x14ac:dyDescent="0.25">
      <c r="A54" s="19">
        <v>702</v>
      </c>
      <c r="B54" s="5" t="s">
        <v>39</v>
      </c>
      <c r="C54" s="36">
        <v>0</v>
      </c>
      <c r="D54" s="36">
        <v>0</v>
      </c>
      <c r="E54" s="36">
        <v>0</v>
      </c>
      <c r="F54" s="36">
        <v>0</v>
      </c>
      <c r="G54" s="36">
        <v>0</v>
      </c>
      <c r="H54" s="36">
        <v>0</v>
      </c>
      <c r="I54" s="36">
        <v>0</v>
      </c>
      <c r="J54" s="36">
        <v>0</v>
      </c>
      <c r="K54" s="36">
        <v>0</v>
      </c>
      <c r="L54" s="36">
        <v>0</v>
      </c>
      <c r="M54" s="36">
        <v>0</v>
      </c>
      <c r="N54" s="36">
        <v>0</v>
      </c>
      <c r="O54" s="36">
        <v>0</v>
      </c>
      <c r="P54" s="36">
        <v>0</v>
      </c>
      <c r="Q54" s="36">
        <v>0</v>
      </c>
      <c r="R54" s="36">
        <v>0</v>
      </c>
      <c r="S54" s="36">
        <v>0</v>
      </c>
      <c r="T54" s="36">
        <v>0</v>
      </c>
      <c r="U54" s="36">
        <v>0</v>
      </c>
      <c r="V54" s="36">
        <v>0</v>
      </c>
      <c r="W54" s="36">
        <v>0</v>
      </c>
      <c r="X54" s="36">
        <v>0</v>
      </c>
      <c r="Y54" s="36">
        <v>0</v>
      </c>
      <c r="Z54" s="36">
        <v>0</v>
      </c>
      <c r="AA54" s="36">
        <v>0</v>
      </c>
      <c r="AB54" s="36">
        <v>0</v>
      </c>
      <c r="AC54" s="36">
        <v>0</v>
      </c>
      <c r="AD54" s="36">
        <v>0</v>
      </c>
      <c r="AE54" s="36">
        <v>0</v>
      </c>
      <c r="AF54" s="36">
        <v>0</v>
      </c>
      <c r="AG54" s="36">
        <v>0</v>
      </c>
      <c r="AH54" s="36">
        <v>0</v>
      </c>
      <c r="AI54" s="36">
        <v>0</v>
      </c>
      <c r="AJ54" s="36">
        <v>0</v>
      </c>
      <c r="AK54" s="36">
        <v>0</v>
      </c>
      <c r="AL54" s="36">
        <v>0</v>
      </c>
      <c r="AM54" s="36">
        <v>0</v>
      </c>
      <c r="AN54" s="36">
        <v>0</v>
      </c>
      <c r="AO54" s="36">
        <v>0</v>
      </c>
      <c r="AP54" s="36">
        <v>0</v>
      </c>
      <c r="AQ54" s="36">
        <v>0</v>
      </c>
      <c r="AR54" s="36">
        <v>0</v>
      </c>
      <c r="AS54" s="36">
        <v>0</v>
      </c>
      <c r="AT54" s="36">
        <v>0</v>
      </c>
      <c r="AU54" s="36">
        <v>0</v>
      </c>
      <c r="AV54" s="36">
        <v>0</v>
      </c>
      <c r="AW54" s="36">
        <v>0</v>
      </c>
      <c r="AX54" s="36">
        <v>0</v>
      </c>
      <c r="AY54" s="36">
        <v>0</v>
      </c>
      <c r="AZ54" s="36">
        <v>0</v>
      </c>
      <c r="BA54" s="36">
        <v>0</v>
      </c>
      <c r="BB54" s="36">
        <v>0</v>
      </c>
      <c r="BC54" s="36">
        <v>0</v>
      </c>
      <c r="BD54" s="36">
        <v>0</v>
      </c>
      <c r="BE54" s="36">
        <v>0</v>
      </c>
      <c r="BF54" s="36">
        <v>0</v>
      </c>
      <c r="BG54" s="36">
        <v>0</v>
      </c>
      <c r="BH54" s="36">
        <v>0</v>
      </c>
      <c r="BI54" s="36">
        <v>0</v>
      </c>
      <c r="BJ54" s="36">
        <v>0</v>
      </c>
      <c r="BK54" s="36">
        <v>0</v>
      </c>
      <c r="BL54" s="36">
        <v>0</v>
      </c>
      <c r="BM54" s="36">
        <v>0</v>
      </c>
      <c r="BN54" s="36">
        <v>0</v>
      </c>
      <c r="BO54" s="36">
        <v>0</v>
      </c>
      <c r="BP54" s="36">
        <v>0</v>
      </c>
      <c r="BQ54" s="36">
        <v>1395000</v>
      </c>
      <c r="BR54" s="36">
        <v>0</v>
      </c>
      <c r="BS54" s="36">
        <v>2844366.61</v>
      </c>
      <c r="BT54" s="36">
        <v>0</v>
      </c>
      <c r="BU54" s="34">
        <f>C54+F54+I54+L54+O54+R54+U54+X54+AA54+AD54+AG54+AJ54+AM54+AP54+AS54+AV54+AY54+BB54+BE54+BH54+BK54+BN54+BQ54+BT54</f>
        <v>1395000</v>
      </c>
      <c r="BV54" s="34">
        <f t="shared" si="30"/>
        <v>0</v>
      </c>
      <c r="BW54" s="35">
        <f>E54+H54+K54+N54+Q54+T54+W54+Z54+AC54+AF54+AI54+AL54+AO54+AR54+AU54+AX54+BA54+BD54+BG54+BJ54+BM54+BP54+BS54</f>
        <v>2844366.61</v>
      </c>
    </row>
    <row r="55" spans="1:75" s="12" customFormat="1" x14ac:dyDescent="0.25">
      <c r="A55" s="18">
        <v>700</v>
      </c>
      <c r="B55" s="3" t="s">
        <v>37</v>
      </c>
      <c r="C55" s="39">
        <f t="shared" ref="C55" si="31">SUM(C53:C54)</f>
        <v>0</v>
      </c>
      <c r="D55" s="39">
        <f t="shared" ref="D55" si="32">SUM(D53:D54)</f>
        <v>0</v>
      </c>
      <c r="E55" s="39">
        <f t="shared" ref="E55" si="33">SUM(E53:E54)</f>
        <v>0</v>
      </c>
      <c r="F55" s="39">
        <f t="shared" ref="F55" si="34">SUM(F53:F54)</f>
        <v>0</v>
      </c>
      <c r="G55" s="39">
        <f t="shared" ref="G55" si="35">SUM(G53:G54)</f>
        <v>0</v>
      </c>
      <c r="H55" s="39">
        <f t="shared" ref="H55" si="36">SUM(H53:H54)</f>
        <v>0</v>
      </c>
      <c r="I55" s="39">
        <f t="shared" ref="I55" si="37">SUM(I53:I54)</f>
        <v>0</v>
      </c>
      <c r="J55" s="39">
        <f t="shared" ref="J55" si="38">SUM(J53:J54)</f>
        <v>0</v>
      </c>
      <c r="K55" s="39">
        <f t="shared" ref="K55" si="39">SUM(K53:K54)</f>
        <v>0</v>
      </c>
      <c r="L55" s="39">
        <f t="shared" ref="L55" si="40">SUM(L53:L54)</f>
        <v>0</v>
      </c>
      <c r="M55" s="39">
        <f t="shared" ref="M55" si="41">SUM(M53:M54)</f>
        <v>0</v>
      </c>
      <c r="N55" s="39">
        <f t="shared" ref="N55" si="42">SUM(N53:N54)</f>
        <v>0</v>
      </c>
      <c r="O55" s="39">
        <f t="shared" ref="O55" si="43">SUM(O53:O54)</f>
        <v>0</v>
      </c>
      <c r="P55" s="39">
        <f t="shared" ref="P55" si="44">SUM(P53:P54)</f>
        <v>0</v>
      </c>
      <c r="Q55" s="39">
        <f t="shared" ref="Q55" si="45">SUM(Q53:Q54)</f>
        <v>0</v>
      </c>
      <c r="R55" s="39">
        <f t="shared" ref="R55" si="46">SUM(R53:R54)</f>
        <v>0</v>
      </c>
      <c r="S55" s="39">
        <f t="shared" ref="S55" si="47">SUM(S53:S54)</f>
        <v>0</v>
      </c>
      <c r="T55" s="39">
        <f t="shared" ref="T55" si="48">SUM(T53:T54)</f>
        <v>0</v>
      </c>
      <c r="U55" s="39">
        <f t="shared" ref="U55" si="49">SUM(U53:U54)</f>
        <v>0</v>
      </c>
      <c r="V55" s="39">
        <f t="shared" ref="V55" si="50">SUM(V53:V54)</f>
        <v>0</v>
      </c>
      <c r="W55" s="39">
        <f t="shared" ref="W55" si="51">SUM(W53:W54)</f>
        <v>0</v>
      </c>
      <c r="X55" s="39">
        <f t="shared" ref="X55" si="52">SUM(X53:X54)</f>
        <v>0</v>
      </c>
      <c r="Y55" s="39">
        <f t="shared" ref="Y55" si="53">SUM(Y53:Y54)</f>
        <v>0</v>
      </c>
      <c r="Z55" s="39">
        <f t="shared" ref="Z55" si="54">SUM(Z53:Z54)</f>
        <v>0</v>
      </c>
      <c r="AA55" s="39">
        <f t="shared" ref="AA55" si="55">SUM(AA53:AA54)</f>
        <v>0</v>
      </c>
      <c r="AB55" s="39">
        <f t="shared" ref="AB55" si="56">SUM(AB53:AB54)</f>
        <v>0</v>
      </c>
      <c r="AC55" s="39">
        <f t="shared" ref="AC55" si="57">SUM(AC53:AC54)</f>
        <v>0</v>
      </c>
      <c r="AD55" s="39">
        <f t="shared" ref="AD55" si="58">SUM(AD53:AD54)</f>
        <v>0</v>
      </c>
      <c r="AE55" s="39">
        <f t="shared" ref="AE55" si="59">SUM(AE53:AE54)</f>
        <v>0</v>
      </c>
      <c r="AF55" s="39">
        <f t="shared" ref="AF55" si="60">SUM(AF53:AF54)</f>
        <v>0</v>
      </c>
      <c r="AG55" s="39">
        <f t="shared" ref="AG55" si="61">SUM(AG53:AG54)</f>
        <v>0</v>
      </c>
      <c r="AH55" s="39">
        <f t="shared" ref="AH55" si="62">SUM(AH53:AH54)</f>
        <v>0</v>
      </c>
      <c r="AI55" s="39">
        <f t="shared" ref="AI55" si="63">SUM(AI53:AI54)</f>
        <v>0</v>
      </c>
      <c r="AJ55" s="39">
        <f t="shared" ref="AJ55" si="64">SUM(AJ53:AJ54)</f>
        <v>0</v>
      </c>
      <c r="AK55" s="39">
        <f t="shared" ref="AK55" si="65">SUM(AK53:AK54)</f>
        <v>0</v>
      </c>
      <c r="AL55" s="39">
        <f t="shared" ref="AL55" si="66">SUM(AL53:AL54)</f>
        <v>0</v>
      </c>
      <c r="AM55" s="39">
        <f t="shared" ref="AM55" si="67">SUM(AM53:AM54)</f>
        <v>0</v>
      </c>
      <c r="AN55" s="39">
        <f t="shared" ref="AN55" si="68">SUM(AN53:AN54)</f>
        <v>0</v>
      </c>
      <c r="AO55" s="39">
        <f t="shared" ref="AO55" si="69">SUM(AO53:AO54)</f>
        <v>0</v>
      </c>
      <c r="AP55" s="39">
        <f t="shared" ref="AP55" si="70">SUM(AP53:AP54)</f>
        <v>0</v>
      </c>
      <c r="AQ55" s="39">
        <f t="shared" ref="AQ55" si="71">SUM(AQ53:AQ54)</f>
        <v>0</v>
      </c>
      <c r="AR55" s="39">
        <f t="shared" ref="AR55" si="72">SUM(AR53:AR54)</f>
        <v>0</v>
      </c>
      <c r="AS55" s="39">
        <f t="shared" ref="AS55" si="73">SUM(AS53:AS54)</f>
        <v>0</v>
      </c>
      <c r="AT55" s="39">
        <f t="shared" ref="AT55" si="74">SUM(AT53:AT54)</f>
        <v>0</v>
      </c>
      <c r="AU55" s="39">
        <f t="shared" ref="AU55" si="75">SUM(AU53:AU54)</f>
        <v>0</v>
      </c>
      <c r="AV55" s="39">
        <f t="shared" ref="AV55" si="76">SUM(AV53:AV54)</f>
        <v>0</v>
      </c>
      <c r="AW55" s="39">
        <f t="shared" ref="AW55" si="77">SUM(AW53:AW54)</f>
        <v>0</v>
      </c>
      <c r="AX55" s="39">
        <f t="shared" ref="AX55" si="78">SUM(AX53:AX54)</f>
        <v>0</v>
      </c>
      <c r="AY55" s="39">
        <f t="shared" ref="AY55" si="79">SUM(AY53:AY54)</f>
        <v>0</v>
      </c>
      <c r="AZ55" s="39">
        <f t="shared" ref="AZ55" si="80">SUM(AZ53:AZ54)</f>
        <v>0</v>
      </c>
      <c r="BA55" s="39">
        <f t="shared" ref="BA55" si="81">SUM(BA53:BA54)</f>
        <v>0</v>
      </c>
      <c r="BB55" s="39">
        <f t="shared" ref="BB55" si="82">SUM(BB53:BB54)</f>
        <v>0</v>
      </c>
      <c r="BC55" s="39">
        <f t="shared" ref="BC55" si="83">SUM(BC53:BC54)</f>
        <v>0</v>
      </c>
      <c r="BD55" s="39">
        <f t="shared" ref="BD55" si="84">SUM(BD53:BD54)</f>
        <v>0</v>
      </c>
      <c r="BE55" s="39">
        <f t="shared" ref="BE55" si="85">SUM(BE53:BE54)</f>
        <v>0</v>
      </c>
      <c r="BF55" s="39">
        <f t="shared" ref="BF55" si="86">SUM(BF53:BF54)</f>
        <v>0</v>
      </c>
      <c r="BG55" s="39">
        <f t="shared" ref="BG55" si="87">SUM(BG53:BG54)</f>
        <v>0</v>
      </c>
      <c r="BH55" s="39">
        <f t="shared" ref="BH55" si="88">SUM(BH53:BH54)</f>
        <v>0</v>
      </c>
      <c r="BI55" s="39">
        <f t="shared" ref="BI55" si="89">SUM(BI53:BI54)</f>
        <v>0</v>
      </c>
      <c r="BJ55" s="39">
        <f t="shared" ref="BJ55" si="90">SUM(BJ53:BJ54)</f>
        <v>0</v>
      </c>
      <c r="BK55" s="39">
        <f t="shared" ref="BK55" si="91">SUM(BK53:BK54)</f>
        <v>0</v>
      </c>
      <c r="BL55" s="39">
        <f t="shared" ref="BL55" si="92">SUM(BL53:BL54)</f>
        <v>0</v>
      </c>
      <c r="BM55" s="39">
        <f t="shared" ref="BM55" si="93">SUM(BM53:BM54)</f>
        <v>0</v>
      </c>
      <c r="BN55" s="39">
        <f t="shared" ref="BN55" si="94">SUM(BN53:BN54)</f>
        <v>0</v>
      </c>
      <c r="BO55" s="39">
        <f t="shared" ref="BO55" si="95">SUM(BO53:BO54)</f>
        <v>0</v>
      </c>
      <c r="BP55" s="39">
        <f t="shared" ref="BP55" si="96">SUM(BP53:BP54)</f>
        <v>0</v>
      </c>
      <c r="BQ55" s="39">
        <f t="shared" ref="BQ55:BS55" si="97">SUM(BQ53:BQ54)</f>
        <v>1248175000</v>
      </c>
      <c r="BR55" s="39">
        <f t="shared" si="97"/>
        <v>0</v>
      </c>
      <c r="BS55" s="39">
        <f t="shared" si="97"/>
        <v>1267155134.3</v>
      </c>
      <c r="BT55" s="39">
        <f>SUM(BT53:BT54)</f>
        <v>0</v>
      </c>
      <c r="BU55" s="39">
        <f>SUM(BU53:BU54)</f>
        <v>1248175000</v>
      </c>
      <c r="BV55" s="39">
        <f t="shared" ref="BV55:BW55" si="98">SUM(BV53:BV54)</f>
        <v>0</v>
      </c>
      <c r="BW55" s="39">
        <f t="shared" si="98"/>
        <v>1267155134.3</v>
      </c>
    </row>
    <row r="56" spans="1:75" x14ac:dyDescent="0.25">
      <c r="A56" s="20"/>
      <c r="B56" s="2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  <c r="BF56" s="33"/>
      <c r="BG56" s="33"/>
      <c r="BH56" s="33"/>
      <c r="BI56" s="33"/>
      <c r="BJ56" s="33"/>
      <c r="BK56" s="33"/>
      <c r="BL56" s="33"/>
      <c r="BM56" s="33"/>
      <c r="BN56" s="33"/>
      <c r="BO56" s="33"/>
      <c r="BP56" s="33"/>
      <c r="BQ56" s="33"/>
      <c r="BR56" s="33"/>
      <c r="BS56" s="33"/>
      <c r="BT56" s="33"/>
      <c r="BU56" s="33"/>
      <c r="BV56" s="33"/>
      <c r="BW56" s="33"/>
    </row>
    <row r="57" spans="1:75" s="9" customFormat="1" ht="29.25" customHeight="1" x14ac:dyDescent="0.25">
      <c r="A57" s="7"/>
      <c r="B57" s="8" t="s">
        <v>90</v>
      </c>
      <c r="C57" s="40">
        <f>C23+C31+C38+C46+C50+C55</f>
        <v>234261568.13999999</v>
      </c>
      <c r="D57" s="40">
        <f t="shared" ref="D57:BO57" si="99">D23+D31+D38+D46+D50+D55</f>
        <v>355809.18</v>
      </c>
      <c r="E57" s="40">
        <f t="shared" si="99"/>
        <v>267460994.44</v>
      </c>
      <c r="F57" s="40">
        <f t="shared" si="99"/>
        <v>0</v>
      </c>
      <c r="G57" s="40">
        <f t="shared" si="99"/>
        <v>0</v>
      </c>
      <c r="H57" s="40">
        <f t="shared" si="99"/>
        <v>0</v>
      </c>
      <c r="I57" s="40">
        <f t="shared" si="99"/>
        <v>283147.15000000002</v>
      </c>
      <c r="J57" s="40">
        <f t="shared" si="99"/>
        <v>0</v>
      </c>
      <c r="K57" s="40">
        <f t="shared" si="99"/>
        <v>336328.79000000004</v>
      </c>
      <c r="L57" s="40">
        <f t="shared" si="99"/>
        <v>28609104.449999999</v>
      </c>
      <c r="M57" s="40">
        <f t="shared" si="99"/>
        <v>0</v>
      </c>
      <c r="N57" s="40">
        <f t="shared" si="99"/>
        <v>29979512.510000002</v>
      </c>
      <c r="O57" s="40">
        <f t="shared" si="99"/>
        <v>7564356.1399999997</v>
      </c>
      <c r="P57" s="40">
        <f t="shared" si="99"/>
        <v>0</v>
      </c>
      <c r="Q57" s="40">
        <f t="shared" si="99"/>
        <v>15442991.640000001</v>
      </c>
      <c r="R57" s="40">
        <f t="shared" si="99"/>
        <v>3816843.94</v>
      </c>
      <c r="S57" s="40">
        <f t="shared" si="99"/>
        <v>0</v>
      </c>
      <c r="T57" s="40">
        <f t="shared" si="99"/>
        <v>4136008.8099999996</v>
      </c>
      <c r="U57" s="40">
        <f t="shared" si="99"/>
        <v>6644965.0600000005</v>
      </c>
      <c r="V57" s="40">
        <f t="shared" si="99"/>
        <v>0</v>
      </c>
      <c r="W57" s="40">
        <f t="shared" si="99"/>
        <v>13179847.43</v>
      </c>
      <c r="X57" s="40">
        <f t="shared" si="99"/>
        <v>28213550.099999998</v>
      </c>
      <c r="Y57" s="40">
        <f t="shared" si="99"/>
        <v>339978</v>
      </c>
      <c r="Z57" s="40">
        <f t="shared" si="99"/>
        <v>47633044.040000007</v>
      </c>
      <c r="AA57" s="40">
        <f t="shared" si="99"/>
        <v>32080359.260000005</v>
      </c>
      <c r="AB57" s="40">
        <f t="shared" si="99"/>
        <v>86407.11</v>
      </c>
      <c r="AC57" s="40">
        <f t="shared" si="99"/>
        <v>54374409.030000001</v>
      </c>
      <c r="AD57" s="40">
        <f t="shared" si="99"/>
        <v>228606279.59</v>
      </c>
      <c r="AE57" s="40">
        <f t="shared" si="99"/>
        <v>0</v>
      </c>
      <c r="AF57" s="40">
        <f t="shared" si="99"/>
        <v>269474291.84000003</v>
      </c>
      <c r="AG57" s="40">
        <f t="shared" si="99"/>
        <v>8639232.6799999997</v>
      </c>
      <c r="AH57" s="40">
        <f t="shared" si="99"/>
        <v>45254.91</v>
      </c>
      <c r="AI57" s="40">
        <f t="shared" si="99"/>
        <v>18965916.950000003</v>
      </c>
      <c r="AJ57" s="40">
        <f t="shared" si="99"/>
        <v>17773915.259999998</v>
      </c>
      <c r="AK57" s="40">
        <f t="shared" si="99"/>
        <v>0</v>
      </c>
      <c r="AL57" s="40">
        <f t="shared" si="99"/>
        <v>48725918.620000005</v>
      </c>
      <c r="AM57" s="40">
        <f t="shared" si="99"/>
        <v>1986539842.1499999</v>
      </c>
      <c r="AN57" s="40">
        <f t="shared" si="99"/>
        <v>0</v>
      </c>
      <c r="AO57" s="40">
        <f t="shared" si="99"/>
        <v>2029524210.5699999</v>
      </c>
      <c r="AP57" s="40">
        <f t="shared" si="99"/>
        <v>81883543.49000001</v>
      </c>
      <c r="AQ57" s="40">
        <f t="shared" si="99"/>
        <v>0</v>
      </c>
      <c r="AR57" s="40">
        <f t="shared" si="99"/>
        <v>79166520.280000001</v>
      </c>
      <c r="AS57" s="40">
        <f t="shared" si="99"/>
        <v>16314711.700000001</v>
      </c>
      <c r="AT57" s="40">
        <f t="shared" si="99"/>
        <v>0</v>
      </c>
      <c r="AU57" s="40">
        <f t="shared" si="99"/>
        <v>30976207.699999999</v>
      </c>
      <c r="AV57" s="40">
        <f t="shared" si="99"/>
        <v>77490454.980000004</v>
      </c>
      <c r="AW57" s="40">
        <f t="shared" si="99"/>
        <v>870</v>
      </c>
      <c r="AX57" s="40">
        <f t="shared" si="99"/>
        <v>65490494.429999992</v>
      </c>
      <c r="AY57" s="40">
        <f t="shared" si="99"/>
        <v>6234329.6399999997</v>
      </c>
      <c r="AZ57" s="40">
        <f t="shared" si="99"/>
        <v>0</v>
      </c>
      <c r="BA57" s="40">
        <f t="shared" si="99"/>
        <v>5472711.4700000007</v>
      </c>
      <c r="BB57" s="40">
        <f t="shared" si="99"/>
        <v>2541729.11</v>
      </c>
      <c r="BC57" s="40">
        <f t="shared" si="99"/>
        <v>0</v>
      </c>
      <c r="BD57" s="40">
        <f t="shared" si="99"/>
        <v>2743214.3200000003</v>
      </c>
      <c r="BE57" s="40">
        <f t="shared" si="99"/>
        <v>803785.48</v>
      </c>
      <c r="BF57" s="40">
        <f t="shared" si="99"/>
        <v>0</v>
      </c>
      <c r="BG57" s="40">
        <f t="shared" si="99"/>
        <v>1090315.3799999999</v>
      </c>
      <c r="BH57" s="40">
        <f t="shared" si="99"/>
        <v>47598771.420000002</v>
      </c>
      <c r="BI57" s="40">
        <f t="shared" si="99"/>
        <v>0</v>
      </c>
      <c r="BJ57" s="40">
        <f t="shared" si="99"/>
        <v>301686635.72000003</v>
      </c>
      <c r="BK57" s="40">
        <f t="shared" si="99"/>
        <v>60835371.280000001</v>
      </c>
      <c r="BL57" s="40">
        <f t="shared" si="99"/>
        <v>0</v>
      </c>
      <c r="BM57" s="40">
        <f t="shared" si="99"/>
        <v>60835371.280000001</v>
      </c>
      <c r="BN57" s="40">
        <f t="shared" si="99"/>
        <v>0</v>
      </c>
      <c r="BO57" s="40">
        <f t="shared" si="99"/>
        <v>0</v>
      </c>
      <c r="BP57" s="40">
        <f t="shared" ref="BP57:BT57" si="100">BP23+BP31+BP38+BP46+BP50+BP55</f>
        <v>0</v>
      </c>
      <c r="BQ57" s="40">
        <f t="shared" si="100"/>
        <v>1248175000</v>
      </c>
      <c r="BR57" s="40">
        <f t="shared" si="100"/>
        <v>0</v>
      </c>
      <c r="BS57" s="40">
        <f t="shared" si="100"/>
        <v>1267155134.3</v>
      </c>
      <c r="BT57" s="40">
        <f t="shared" si="100"/>
        <v>0</v>
      </c>
      <c r="BU57" s="40">
        <f>BU23+BU31+BU38+BU46+BU50+BU55+BU11</f>
        <v>4197596371.7700005</v>
      </c>
      <c r="BV57" s="40">
        <f t="shared" ref="BV57:BW57" si="101">BV23+BV31+BV38+BV46+BV50+BV55+BV11</f>
        <v>828319.2</v>
      </c>
      <c r="BW57" s="40">
        <f t="shared" si="101"/>
        <v>4613850079.5499992</v>
      </c>
    </row>
    <row r="60" spans="1:75" x14ac:dyDescent="0.25">
      <c r="BT60" s="23"/>
      <c r="BU60" s="23"/>
      <c r="BV60" s="23"/>
    </row>
    <row r="61" spans="1:75" x14ac:dyDescent="0.25">
      <c r="BU61" s="23"/>
      <c r="BV61" s="29"/>
      <c r="BW61" s="23"/>
    </row>
    <row r="62" spans="1:75" x14ac:dyDescent="0.25">
      <c r="BU62" s="30"/>
    </row>
    <row r="64" spans="1:75" x14ac:dyDescent="0.25">
      <c r="BU64" s="25"/>
      <c r="BW64" s="25"/>
    </row>
  </sheetData>
  <mergeCells count="73">
    <mergeCell ref="BU9:BV9"/>
    <mergeCell ref="BT7:BT8"/>
    <mergeCell ref="BU7:BW8"/>
    <mergeCell ref="BN7:BP7"/>
    <mergeCell ref="BN8:BP8"/>
    <mergeCell ref="BN9:BO9"/>
    <mergeCell ref="BQ7:BS7"/>
    <mergeCell ref="BQ8:BS8"/>
    <mergeCell ref="BQ9:BR9"/>
    <mergeCell ref="BH7:BJ7"/>
    <mergeCell ref="BH8:BJ8"/>
    <mergeCell ref="BH9:BI9"/>
    <mergeCell ref="BK7:BM7"/>
    <mergeCell ref="BK8:BM8"/>
    <mergeCell ref="BK9:BL9"/>
    <mergeCell ref="BB7:BD7"/>
    <mergeCell ref="BB8:BD8"/>
    <mergeCell ref="BB9:BC9"/>
    <mergeCell ref="BE7:BG7"/>
    <mergeCell ref="BE8:BG8"/>
    <mergeCell ref="BE9:BF9"/>
    <mergeCell ref="AV7:AX7"/>
    <mergeCell ref="AV8:AX8"/>
    <mergeCell ref="AV9:AW9"/>
    <mergeCell ref="AY7:BA7"/>
    <mergeCell ref="AY8:BA8"/>
    <mergeCell ref="AY9:AZ9"/>
    <mergeCell ref="AP7:AR7"/>
    <mergeCell ref="AP8:AR8"/>
    <mergeCell ref="AP9:AQ9"/>
    <mergeCell ref="AS7:AU7"/>
    <mergeCell ref="AS8:AU8"/>
    <mergeCell ref="AS9:AT9"/>
    <mergeCell ref="AJ7:AL7"/>
    <mergeCell ref="AJ8:AL8"/>
    <mergeCell ref="AJ9:AK9"/>
    <mergeCell ref="AM7:AO7"/>
    <mergeCell ref="AM8:AO8"/>
    <mergeCell ref="AM9:AN9"/>
    <mergeCell ref="AD7:AF7"/>
    <mergeCell ref="AD8:AF8"/>
    <mergeCell ref="AD9:AE9"/>
    <mergeCell ref="AG7:AI7"/>
    <mergeCell ref="AG8:AI8"/>
    <mergeCell ref="AG9:AH9"/>
    <mergeCell ref="X7:Z7"/>
    <mergeCell ref="X8:Z8"/>
    <mergeCell ref="X9:Y9"/>
    <mergeCell ref="AA7:AC7"/>
    <mergeCell ref="AA8:AC8"/>
    <mergeCell ref="AA9:AB9"/>
    <mergeCell ref="R7:T7"/>
    <mergeCell ref="R8:T8"/>
    <mergeCell ref="R9:S9"/>
    <mergeCell ref="U7:W7"/>
    <mergeCell ref="U8:W8"/>
    <mergeCell ref="U9:V9"/>
    <mergeCell ref="L7:N7"/>
    <mergeCell ref="L8:N8"/>
    <mergeCell ref="L9:M9"/>
    <mergeCell ref="O7:Q7"/>
    <mergeCell ref="O8:Q8"/>
    <mergeCell ref="O9:P9"/>
    <mergeCell ref="A7:B10"/>
    <mergeCell ref="F7:H7"/>
    <mergeCell ref="F8:H8"/>
    <mergeCell ref="F9:G9"/>
    <mergeCell ref="I7:K7"/>
    <mergeCell ref="I8:K8"/>
    <mergeCell ref="I9:J9"/>
    <mergeCell ref="C7:E7"/>
    <mergeCell ref="C8:E8"/>
    <mergeCell ref="C9:D9"/>
  </mergeCells>
  <pageMargins left="0.51181102362204722" right="0.51181102362204722" top="0.55118110236220474" bottom="0.55118110236220474" header="0.31496062992125984" footer="0.31496062992125984"/>
  <pageSetup paperSize="8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Foglio1!Titoli_stampa</vt:lpstr>
    </vt:vector>
  </TitlesOfParts>
  <Company>Regione Lombardia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Chiodini</dc:creator>
  <cp:lastModifiedBy>Francesco Arcelli</cp:lastModifiedBy>
  <cp:lastPrinted>2019-01-11T13:18:10Z</cp:lastPrinted>
  <dcterms:created xsi:type="dcterms:W3CDTF">2017-01-10T11:29:20Z</dcterms:created>
  <dcterms:modified xsi:type="dcterms:W3CDTF">2025-01-03T11:24:33Z</dcterms:modified>
</cp:coreProperties>
</file>